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tmp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8800" windowHeight="13890"/>
  </bookViews>
  <sheets>
    <sheet name="Brain" sheetId="2" r:id="rId1"/>
    <sheet name="Sheet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9" i="2" l="1"/>
  <c r="N149" i="2"/>
  <c r="L149" i="2"/>
  <c r="J149" i="2"/>
  <c r="H149" i="2"/>
  <c r="F149" i="2"/>
  <c r="D149" i="2"/>
  <c r="P143" i="2"/>
  <c r="N143" i="2"/>
  <c r="L143" i="2"/>
  <c r="J143" i="2"/>
  <c r="H143" i="2"/>
  <c r="F143" i="2"/>
  <c r="S76" i="2" l="1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C76" i="2"/>
  <c r="B76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B75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E74" i="2"/>
  <c r="D74" i="2"/>
  <c r="C74" i="2"/>
  <c r="B74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B73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B72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F71" i="2"/>
  <c r="E71" i="2"/>
  <c r="D71" i="2"/>
  <c r="C71" i="2"/>
  <c r="B71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B70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D66" i="2"/>
  <c r="C66" i="2"/>
  <c r="B66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B65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B64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F63" i="2"/>
  <c r="E63" i="2"/>
  <c r="D63" i="2"/>
  <c r="C63" i="2"/>
  <c r="B63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B62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F61" i="2"/>
  <c r="E61" i="2"/>
  <c r="D61" i="2"/>
  <c r="C61" i="2"/>
  <c r="B61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E60" i="2"/>
  <c r="D60" i="2"/>
  <c r="C60" i="2"/>
  <c r="B60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B57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B56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F55" i="2"/>
  <c r="E55" i="2"/>
  <c r="D55" i="2"/>
  <c r="C55" i="2"/>
  <c r="B55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B54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D53" i="2"/>
  <c r="C53" i="2"/>
  <c r="B53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B52" i="2"/>
  <c r="S51" i="2"/>
  <c r="R51" i="2"/>
  <c r="Q51" i="2"/>
  <c r="P51" i="2"/>
  <c r="O51" i="2"/>
  <c r="N51" i="2"/>
  <c r="M51" i="2"/>
  <c r="L51" i="2"/>
  <c r="K51" i="2"/>
  <c r="J51" i="2"/>
  <c r="I51" i="2"/>
  <c r="H51" i="2"/>
  <c r="G51" i="2"/>
  <c r="F51" i="2"/>
  <c r="E51" i="2"/>
  <c r="D51" i="2"/>
  <c r="C51" i="2"/>
  <c r="B51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B50" i="2"/>
  <c r="S47" i="2"/>
  <c r="R47" i="2"/>
  <c r="Q47" i="2"/>
  <c r="P47" i="2"/>
  <c r="O47" i="2"/>
  <c r="N47" i="2"/>
  <c r="M47" i="2"/>
  <c r="L47" i="2"/>
  <c r="K47" i="2"/>
  <c r="J47" i="2"/>
  <c r="I47" i="2"/>
  <c r="H47" i="2"/>
  <c r="G47" i="2"/>
  <c r="F47" i="2"/>
  <c r="E47" i="2"/>
  <c r="D47" i="2"/>
  <c r="C47" i="2"/>
  <c r="B47" i="2"/>
  <c r="S46" i="2"/>
  <c r="R46" i="2"/>
  <c r="Q46" i="2"/>
  <c r="P46" i="2"/>
  <c r="O46" i="2"/>
  <c r="N46" i="2"/>
  <c r="M46" i="2"/>
  <c r="L46" i="2"/>
  <c r="K46" i="2"/>
  <c r="J46" i="2"/>
  <c r="I46" i="2"/>
  <c r="H46" i="2"/>
  <c r="G46" i="2"/>
  <c r="F46" i="2"/>
  <c r="E46" i="2"/>
  <c r="D46" i="2"/>
  <c r="C46" i="2"/>
  <c r="B46" i="2"/>
  <c r="S45" i="2"/>
  <c r="R45" i="2"/>
  <c r="Q45" i="2"/>
  <c r="P45" i="2"/>
  <c r="O45" i="2"/>
  <c r="N45" i="2"/>
  <c r="M45" i="2"/>
  <c r="L45" i="2"/>
  <c r="K45" i="2"/>
  <c r="J45" i="2"/>
  <c r="I45" i="2"/>
  <c r="H45" i="2"/>
  <c r="G45" i="2"/>
  <c r="F45" i="2"/>
  <c r="E45" i="2"/>
  <c r="D45" i="2"/>
  <c r="C45" i="2"/>
  <c r="B45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B43" i="2"/>
  <c r="S42" i="2"/>
  <c r="R42" i="2"/>
  <c r="Q42" i="2"/>
  <c r="P42" i="2"/>
  <c r="O42" i="2"/>
  <c r="N42" i="2"/>
  <c r="M42" i="2"/>
  <c r="L42" i="2"/>
  <c r="K42" i="2"/>
  <c r="J42" i="2"/>
  <c r="I42" i="2"/>
  <c r="H42" i="2"/>
  <c r="G42" i="2"/>
  <c r="F42" i="2"/>
  <c r="E42" i="2"/>
  <c r="D42" i="2"/>
  <c r="C42" i="2"/>
  <c r="B42" i="2"/>
  <c r="S41" i="2"/>
  <c r="R41" i="2"/>
  <c r="Q41" i="2"/>
  <c r="P41" i="2"/>
  <c r="O41" i="2"/>
  <c r="N41" i="2"/>
  <c r="M41" i="2"/>
  <c r="L41" i="2"/>
  <c r="K41" i="2"/>
  <c r="J41" i="2"/>
  <c r="I41" i="2"/>
  <c r="H41" i="2"/>
  <c r="G41" i="2"/>
  <c r="F41" i="2"/>
  <c r="E41" i="2"/>
  <c r="D41" i="2"/>
  <c r="C41" i="2"/>
  <c r="B41" i="2"/>
  <c r="S40" i="2"/>
  <c r="R40" i="2"/>
  <c r="Q40" i="2"/>
  <c r="P40" i="2"/>
  <c r="O40" i="2"/>
  <c r="N40" i="2"/>
  <c r="M40" i="2"/>
  <c r="L40" i="2"/>
  <c r="K40" i="2"/>
  <c r="J40" i="2"/>
  <c r="I40" i="2"/>
  <c r="H40" i="2"/>
  <c r="G40" i="2"/>
  <c r="F40" i="2"/>
  <c r="E40" i="2"/>
  <c r="D40" i="2"/>
  <c r="C40" i="2"/>
  <c r="B40" i="2"/>
  <c r="G84" i="2" l="1"/>
  <c r="E84" i="2"/>
  <c r="D84" i="2"/>
  <c r="I84" i="2"/>
  <c r="H86" i="2"/>
  <c r="B83" i="2"/>
  <c r="F84" i="2"/>
  <c r="J84" i="2"/>
  <c r="D86" i="2"/>
  <c r="E86" i="2"/>
  <c r="G86" i="2"/>
  <c r="I86" i="2"/>
  <c r="B87" i="2"/>
  <c r="F88" i="2"/>
  <c r="J88" i="2"/>
  <c r="G90" i="2"/>
  <c r="G96" i="2"/>
  <c r="D100" i="2"/>
  <c r="E106" i="2"/>
  <c r="J108" i="2"/>
  <c r="I110" i="2"/>
  <c r="E94" i="2"/>
  <c r="E98" i="2"/>
  <c r="F83" i="2"/>
  <c r="H83" i="2"/>
  <c r="J83" i="2"/>
  <c r="D85" i="2"/>
  <c r="G85" i="2"/>
  <c r="B86" i="2"/>
  <c r="F87" i="2"/>
  <c r="H87" i="2"/>
  <c r="J87" i="2"/>
  <c r="D89" i="2"/>
  <c r="G89" i="2"/>
  <c r="H93" i="2"/>
  <c r="H97" i="2"/>
  <c r="D105" i="2"/>
  <c r="H107" i="2"/>
  <c r="G109" i="2"/>
  <c r="F113" i="2"/>
  <c r="E88" i="2"/>
  <c r="I98" i="2"/>
  <c r="E108" i="2"/>
  <c r="I118" i="2"/>
  <c r="D90" i="2"/>
  <c r="E83" i="2"/>
  <c r="G83" i="2"/>
  <c r="I83" i="2"/>
  <c r="B85" i="2"/>
  <c r="F85" i="2"/>
  <c r="H84" i="2"/>
  <c r="J86" i="2"/>
  <c r="E87" i="2"/>
  <c r="I87" i="2"/>
  <c r="B88" i="2"/>
  <c r="F89" i="2"/>
  <c r="J89" i="2"/>
  <c r="F95" i="2"/>
  <c r="J95" i="2"/>
  <c r="F99" i="2"/>
  <c r="J99" i="2"/>
  <c r="I103" i="2"/>
  <c r="B104" i="2"/>
  <c r="H105" i="2"/>
  <c r="B114" i="2"/>
  <c r="F119" i="2"/>
  <c r="G87" i="2"/>
  <c r="E93" i="2"/>
  <c r="I93" i="2"/>
  <c r="H95" i="2"/>
  <c r="D97" i="2"/>
  <c r="H99" i="2"/>
  <c r="D103" i="2"/>
  <c r="J105" i="2"/>
  <c r="G107" i="2"/>
  <c r="J109" i="2"/>
  <c r="D113" i="2"/>
  <c r="I113" i="2"/>
  <c r="J115" i="2"/>
  <c r="I117" i="2"/>
  <c r="D83" i="2"/>
  <c r="E85" i="2"/>
  <c r="I89" i="2"/>
  <c r="F93" i="2"/>
  <c r="E95" i="2"/>
  <c r="I95" i="2"/>
  <c r="F97" i="2"/>
  <c r="E99" i="2"/>
  <c r="D88" i="2"/>
  <c r="G88" i="2"/>
  <c r="B89" i="2"/>
  <c r="F90" i="2"/>
  <c r="H90" i="2"/>
  <c r="J90" i="2"/>
  <c r="D94" i="2"/>
  <c r="G94" i="2"/>
  <c r="B95" i="2"/>
  <c r="F96" i="2"/>
  <c r="H96" i="2"/>
  <c r="J96" i="2"/>
  <c r="D98" i="2"/>
  <c r="G98" i="2"/>
  <c r="B99" i="2"/>
  <c r="F100" i="2"/>
  <c r="H100" i="2"/>
  <c r="J100" i="2"/>
  <c r="D104" i="2"/>
  <c r="E104" i="2"/>
  <c r="G104" i="2"/>
  <c r="I104" i="2"/>
  <c r="B105" i="2"/>
  <c r="F106" i="2"/>
  <c r="H106" i="2"/>
  <c r="J106" i="2"/>
  <c r="D108" i="2"/>
  <c r="G108" i="2"/>
  <c r="I108" i="2"/>
  <c r="B109" i="2"/>
  <c r="F110" i="2"/>
  <c r="H110" i="2"/>
  <c r="J110" i="2"/>
  <c r="D114" i="2"/>
  <c r="E114" i="2"/>
  <c r="G114" i="2"/>
  <c r="B115" i="2"/>
  <c r="F116" i="2"/>
  <c r="H116" i="2"/>
  <c r="J116" i="2"/>
  <c r="D118" i="2"/>
  <c r="E118" i="2"/>
  <c r="G118" i="2"/>
  <c r="B119" i="2"/>
  <c r="H85" i="2"/>
  <c r="D87" i="2"/>
  <c r="H89" i="2"/>
  <c r="D93" i="2"/>
  <c r="G93" i="2"/>
  <c r="E97" i="2"/>
  <c r="I97" i="2"/>
  <c r="G103" i="2"/>
  <c r="E107" i="2"/>
  <c r="B108" i="2"/>
  <c r="F109" i="2"/>
  <c r="G113" i="2"/>
  <c r="H115" i="2"/>
  <c r="E117" i="2"/>
  <c r="B118" i="2"/>
  <c r="J119" i="2"/>
  <c r="I85" i="2"/>
  <c r="F86" i="2"/>
  <c r="I94" i="2"/>
  <c r="D96" i="2"/>
  <c r="G100" i="2"/>
  <c r="F104" i="2"/>
  <c r="B113" i="2"/>
  <c r="H88" i="2"/>
  <c r="E90" i="2"/>
  <c r="I90" i="2"/>
  <c r="B93" i="2"/>
  <c r="F94" i="2"/>
  <c r="H94" i="2"/>
  <c r="J94" i="2"/>
  <c r="E96" i="2"/>
  <c r="I96" i="2"/>
  <c r="B97" i="2"/>
  <c r="P97" i="2" s="1"/>
  <c r="F98" i="2"/>
  <c r="H98" i="2"/>
  <c r="J98" i="2"/>
  <c r="E100" i="2"/>
  <c r="I100" i="2"/>
  <c r="B103" i="2"/>
  <c r="H104" i="2"/>
  <c r="J104" i="2"/>
  <c r="D106" i="2"/>
  <c r="G106" i="2"/>
  <c r="I106" i="2"/>
  <c r="B107" i="2"/>
  <c r="F108" i="2"/>
  <c r="H108" i="2"/>
  <c r="D110" i="2"/>
  <c r="E110" i="2"/>
  <c r="G110" i="2"/>
  <c r="F114" i="2"/>
  <c r="H114" i="2"/>
  <c r="J114" i="2"/>
  <c r="R114" i="2" s="1"/>
  <c r="D116" i="2"/>
  <c r="E116" i="2"/>
  <c r="G116" i="2"/>
  <c r="I116" i="2"/>
  <c r="B117" i="2"/>
  <c r="F118" i="2"/>
  <c r="H118" i="2"/>
  <c r="J118" i="2"/>
  <c r="B84" i="2"/>
  <c r="J85" i="2"/>
  <c r="B98" i="2"/>
  <c r="G97" i="2"/>
  <c r="E103" i="2"/>
  <c r="F105" i="2"/>
  <c r="D107" i="2"/>
  <c r="I107" i="2"/>
  <c r="H109" i="2"/>
  <c r="E113" i="2"/>
  <c r="F115" i="2"/>
  <c r="D117" i="2"/>
  <c r="G117" i="2"/>
  <c r="H119" i="2"/>
  <c r="I88" i="2"/>
  <c r="I114" i="2"/>
  <c r="E89" i="2"/>
  <c r="B90" i="2"/>
  <c r="J93" i="2"/>
  <c r="D95" i="2"/>
  <c r="G95" i="2"/>
  <c r="B96" i="2"/>
  <c r="J97" i="2"/>
  <c r="D99" i="2"/>
  <c r="G99" i="2"/>
  <c r="I99" i="2"/>
  <c r="B100" i="2"/>
  <c r="F103" i="2"/>
  <c r="H103" i="2"/>
  <c r="J103" i="2"/>
  <c r="E105" i="2"/>
  <c r="G105" i="2"/>
  <c r="I105" i="2"/>
  <c r="B106" i="2"/>
  <c r="F107" i="2"/>
  <c r="J107" i="2"/>
  <c r="D109" i="2"/>
  <c r="L109" i="2" s="1"/>
  <c r="E109" i="2"/>
  <c r="I109" i="2"/>
  <c r="B110" i="2"/>
  <c r="H113" i="2"/>
  <c r="J113" i="2"/>
  <c r="D115" i="2"/>
  <c r="L115" i="2" s="1"/>
  <c r="E115" i="2"/>
  <c r="G115" i="2"/>
  <c r="I115" i="2"/>
  <c r="B116" i="2"/>
  <c r="F117" i="2"/>
  <c r="H117" i="2"/>
  <c r="J117" i="2"/>
  <c r="D119" i="2"/>
  <c r="E119" i="2"/>
  <c r="G119" i="2"/>
  <c r="I119" i="2"/>
  <c r="B94" i="2"/>
  <c r="Q105" i="2" l="1"/>
  <c r="M105" i="2"/>
  <c r="R93" i="2"/>
  <c r="O105" i="2"/>
  <c r="R86" i="2"/>
  <c r="R117" i="2"/>
  <c r="Q99" i="2"/>
  <c r="N105" i="2"/>
  <c r="O114" i="2"/>
  <c r="P87" i="2"/>
  <c r="Q87" i="2"/>
  <c r="P119" i="2"/>
  <c r="O83" i="2"/>
  <c r="Q119" i="2"/>
  <c r="O119" i="2"/>
  <c r="L107" i="2"/>
  <c r="M119" i="2"/>
  <c r="Q114" i="2"/>
  <c r="P114" i="2"/>
  <c r="L87" i="2"/>
  <c r="M114" i="2"/>
  <c r="O87" i="2"/>
  <c r="M87" i="2"/>
  <c r="M83" i="2"/>
  <c r="N87" i="2"/>
  <c r="R83" i="2"/>
  <c r="L119" i="2"/>
  <c r="R103" i="2"/>
  <c r="N114" i="2"/>
  <c r="L114" i="2"/>
  <c r="R99" i="2"/>
  <c r="R89" i="2"/>
  <c r="L83" i="2"/>
  <c r="M108" i="2"/>
  <c r="Q83" i="2"/>
  <c r="R87" i="2"/>
  <c r="N83" i="2"/>
  <c r="R97" i="2"/>
  <c r="N113" i="2"/>
  <c r="Q118" i="2"/>
  <c r="M86" i="2"/>
  <c r="M94" i="2"/>
  <c r="M106" i="2"/>
  <c r="P105" i="2"/>
  <c r="R107" i="2"/>
  <c r="P117" i="2"/>
  <c r="P115" i="2"/>
  <c r="P89" i="2"/>
  <c r="N117" i="2"/>
  <c r="O97" i="2"/>
  <c r="Q86" i="2"/>
  <c r="Q115" i="2"/>
  <c r="M115" i="2"/>
  <c r="N86" i="2"/>
  <c r="L86" i="2"/>
  <c r="R88" i="2"/>
  <c r="N88" i="2"/>
  <c r="O86" i="2"/>
  <c r="P86" i="2"/>
  <c r="O115" i="2"/>
  <c r="N103" i="2"/>
  <c r="N115" i="2"/>
  <c r="O99" i="2"/>
  <c r="L99" i="2"/>
  <c r="O109" i="2"/>
  <c r="M104" i="2"/>
  <c r="M109" i="2"/>
  <c r="M100" i="2"/>
  <c r="N104" i="2"/>
  <c r="N116" i="2"/>
  <c r="N110" i="2"/>
  <c r="O104" i="2"/>
  <c r="P100" i="2"/>
  <c r="N96" i="2"/>
  <c r="M85" i="2"/>
  <c r="R105" i="2"/>
  <c r="N99" i="2"/>
  <c r="P83" i="2"/>
  <c r="P109" i="2"/>
  <c r="Q98" i="2"/>
  <c r="R104" i="2"/>
  <c r="L104" i="2"/>
  <c r="P107" i="2"/>
  <c r="L100" i="2"/>
  <c r="Q109" i="2"/>
  <c r="L117" i="2"/>
  <c r="P104" i="2"/>
  <c r="R119" i="2"/>
  <c r="Q104" i="2"/>
  <c r="N85" i="2"/>
  <c r="R118" i="2"/>
  <c r="P88" i="2"/>
  <c r="M117" i="2"/>
  <c r="L98" i="2"/>
  <c r="O88" i="2"/>
  <c r="R109" i="2"/>
  <c r="M88" i="2"/>
  <c r="Q110" i="2"/>
  <c r="Q88" i="2"/>
  <c r="P118" i="2"/>
  <c r="Q103" i="2"/>
  <c r="P98" i="2"/>
  <c r="P94" i="2"/>
  <c r="P93" i="2"/>
  <c r="Q85" i="2"/>
  <c r="O93" i="2"/>
  <c r="N119" i="2"/>
  <c r="N95" i="2"/>
  <c r="L88" i="2"/>
  <c r="M98" i="2"/>
  <c r="N84" i="2"/>
  <c r="L85" i="2"/>
  <c r="O96" i="2"/>
  <c r="R85" i="2"/>
  <c r="N118" i="2"/>
  <c r="Q116" i="2"/>
  <c r="Q106" i="2"/>
  <c r="Q100" i="2"/>
  <c r="N98" i="2"/>
  <c r="Q96" i="2"/>
  <c r="Q90" i="2"/>
  <c r="L96" i="2"/>
  <c r="Q97" i="2"/>
  <c r="P85" i="2"/>
  <c r="Q117" i="2"/>
  <c r="O107" i="2"/>
  <c r="O85" i="2"/>
  <c r="R113" i="2"/>
  <c r="P113" i="2"/>
  <c r="N107" i="2"/>
  <c r="P103" i="2"/>
  <c r="M89" i="2"/>
  <c r="O117" i="2"/>
  <c r="Q107" i="2"/>
  <c r="L116" i="2"/>
  <c r="L110" i="2"/>
  <c r="N108" i="2"/>
  <c r="R98" i="2"/>
  <c r="R94" i="2"/>
  <c r="O100" i="2"/>
  <c r="N109" i="2"/>
  <c r="M107" i="2"/>
  <c r="L118" i="2"/>
  <c r="P116" i="2"/>
  <c r="P110" i="2"/>
  <c r="N106" i="2"/>
  <c r="R100" i="2"/>
  <c r="O98" i="2"/>
  <c r="P96" i="2"/>
  <c r="L94" i="2"/>
  <c r="N90" i="2"/>
  <c r="N93" i="2"/>
  <c r="L97" i="2"/>
  <c r="M93" i="2"/>
  <c r="M84" i="2"/>
  <c r="L84" i="2"/>
  <c r="R108" i="2"/>
  <c r="O90" i="2"/>
  <c r="R84" i="2"/>
  <c r="O84" i="2"/>
  <c r="R95" i="2"/>
  <c r="O116" i="2"/>
  <c r="O110" i="2"/>
  <c r="O106" i="2"/>
  <c r="M96" i="2"/>
  <c r="N94" i="2"/>
  <c r="M90" i="2"/>
  <c r="Q94" i="2"/>
  <c r="O118" i="2"/>
  <c r="O108" i="2"/>
  <c r="R106" i="2"/>
  <c r="N100" i="2"/>
  <c r="R90" i="2"/>
  <c r="M99" i="2"/>
  <c r="Q95" i="2"/>
  <c r="Q89" i="2"/>
  <c r="R115" i="2"/>
  <c r="L113" i="2"/>
  <c r="P99" i="2"/>
  <c r="P95" i="2"/>
  <c r="N89" i="2"/>
  <c r="L105" i="2"/>
  <c r="Q108" i="2"/>
  <c r="Q113" i="2"/>
  <c r="O95" i="2"/>
  <c r="L95" i="2"/>
  <c r="M113" i="2"/>
  <c r="M103" i="2"/>
  <c r="M116" i="2"/>
  <c r="M110" i="2"/>
  <c r="P108" i="2"/>
  <c r="L106" i="2"/>
  <c r="O113" i="2"/>
  <c r="O103" i="2"/>
  <c r="M97" i="2"/>
  <c r="L93" i="2"/>
  <c r="M118" i="2"/>
  <c r="R116" i="2"/>
  <c r="R110" i="2"/>
  <c r="L108" i="2"/>
  <c r="P106" i="2"/>
  <c r="R96" i="2"/>
  <c r="O94" i="2"/>
  <c r="P90" i="2"/>
  <c r="N97" i="2"/>
  <c r="M95" i="2"/>
  <c r="L103" i="2"/>
  <c r="Q93" i="2"/>
  <c r="P84" i="2"/>
  <c r="L90" i="2"/>
  <c r="O89" i="2"/>
  <c r="Q84" i="2"/>
  <c r="L89" i="2"/>
  <c r="L148" i="2" l="1"/>
  <c r="L140" i="2"/>
  <c r="L142" i="2"/>
  <c r="P148" i="2"/>
  <c r="L146" i="2"/>
  <c r="D147" i="2"/>
  <c r="F147" i="2"/>
  <c r="D148" i="2"/>
  <c r="H140" i="2"/>
  <c r="N141" i="2"/>
  <c r="H146" i="2"/>
  <c r="D141" i="2"/>
  <c r="N147" i="2"/>
  <c r="F148" i="2"/>
  <c r="F142" i="2"/>
  <c r="P142" i="2"/>
  <c r="H147" i="2"/>
  <c r="H141" i="2"/>
  <c r="J148" i="2"/>
  <c r="J142" i="2"/>
  <c r="D142" i="2"/>
  <c r="F146" i="2"/>
  <c r="F140" i="2"/>
  <c r="N140" i="2"/>
  <c r="N146" i="2"/>
  <c r="J147" i="2"/>
  <c r="J141" i="2"/>
  <c r="L147" i="2"/>
  <c r="L141" i="2"/>
  <c r="P140" i="2"/>
  <c r="P146" i="2"/>
  <c r="D146" i="2"/>
  <c r="D140" i="2"/>
  <c r="J146" i="2"/>
  <c r="J140" i="2"/>
  <c r="D143" i="2"/>
  <c r="F141" i="2"/>
  <c r="P147" i="2"/>
  <c r="P141" i="2"/>
  <c r="N148" i="2"/>
  <c r="N142" i="2"/>
  <c r="H148" i="2"/>
  <c r="H142" i="2"/>
  <c r="B77" i="2"/>
</calcChain>
</file>

<file path=xl/sharedStrings.xml><?xml version="1.0" encoding="utf-8"?>
<sst xmlns="http://schemas.openxmlformats.org/spreadsheetml/2006/main" count="243" uniqueCount="71">
  <si>
    <t>Hprt 98bp</t>
  </si>
  <si>
    <t>Gapdh 164bp</t>
  </si>
  <si>
    <t>S100a9 187bp</t>
  </si>
  <si>
    <t>Vmp1 160bp</t>
  </si>
  <si>
    <t>Rap2a 88bp</t>
  </si>
  <si>
    <t>Igkv4-62 107bp</t>
  </si>
  <si>
    <t>S100a6 114bp</t>
  </si>
  <si>
    <t>Gm8979 189bp</t>
  </si>
  <si>
    <t>Lcn2 110bp</t>
  </si>
  <si>
    <t>Ct</t>
  </si>
  <si>
    <t>Peak 1</t>
  </si>
  <si>
    <t>9-1</t>
  </si>
  <si>
    <t>9-2</t>
  </si>
  <si>
    <t>15-1</t>
  </si>
  <si>
    <t>15-2</t>
  </si>
  <si>
    <t>24-1</t>
  </si>
  <si>
    <t>24-2</t>
  </si>
  <si>
    <t>30-1</t>
  </si>
  <si>
    <t>30-2</t>
  </si>
  <si>
    <t>9-3</t>
  </si>
  <si>
    <t>9-4</t>
  </si>
  <si>
    <t>15-3</t>
  </si>
  <si>
    <t>15-4</t>
  </si>
  <si>
    <t>24-3</t>
  </si>
  <si>
    <t>24-4</t>
  </si>
  <si>
    <t>30-3</t>
  </si>
  <si>
    <t>30-4</t>
  </si>
  <si>
    <t>9-5</t>
  </si>
  <si>
    <t>9-6</t>
  </si>
  <si>
    <t>15-5</t>
  </si>
  <si>
    <t>15-6</t>
  </si>
  <si>
    <t>24-5</t>
  </si>
  <si>
    <t>24-6</t>
  </si>
  <si>
    <t>30-5</t>
  </si>
  <si>
    <t>30-6</t>
  </si>
  <si>
    <t>9-7</t>
  </si>
  <si>
    <t>9-8</t>
  </si>
  <si>
    <t>15-7</t>
  </si>
  <si>
    <t>15-8</t>
  </si>
  <si>
    <t>24-7</t>
  </si>
  <si>
    <t>24-8</t>
  </si>
  <si>
    <t>30-7</t>
  </si>
  <si>
    <t>30-8</t>
  </si>
  <si>
    <t>RNA neg</t>
  </si>
  <si>
    <t>all ages versus mean of 9 month (normalized to Hprt)</t>
  </si>
  <si>
    <t>Hprt</t>
  </si>
  <si>
    <t>S100a6</t>
  </si>
  <si>
    <t>S100a9</t>
  </si>
  <si>
    <t>Lcn2</t>
  </si>
  <si>
    <t>Geomean</t>
  </si>
  <si>
    <t>SEM</t>
  </si>
  <si>
    <t>RNAseq</t>
  </si>
  <si>
    <t>Igkv4-62</t>
  </si>
  <si>
    <t>Rap2a</t>
  </si>
  <si>
    <t>Vmp1</t>
  </si>
  <si>
    <t>Gm8979</t>
  </si>
  <si>
    <t>9m</t>
  </si>
  <si>
    <t>15m</t>
  </si>
  <si>
    <t>24m</t>
  </si>
  <si>
    <t>30m</t>
  </si>
  <si>
    <t>mean</t>
  </si>
  <si>
    <t>Relative expression</t>
  </si>
  <si>
    <t>qPCR</t>
  </si>
  <si>
    <t>9 months</t>
  </si>
  <si>
    <t>15 months</t>
  </si>
  <si>
    <t>24 months</t>
  </si>
  <si>
    <t>30 months</t>
  </si>
  <si>
    <t>9M</t>
  </si>
  <si>
    <t>15M</t>
  </si>
  <si>
    <t>24M</t>
  </si>
  <si>
    <t>30M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</si>
</sst>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2" fontId="1" fillId="0" borderId="0" xfId="1" applyNumberFormat="1" applyFont="1" applyFill="1" applyBorder="1"/>
    <xf numFmtId="2" fontId="2" fillId="0" borderId="0" xfId="0" applyNumberFormat="1" applyFont="1" applyFill="1"/>
    <xf numFmtId="0" fontId="2" fillId="0" borderId="0" xfId="0" applyFont="1" applyFill="1"/>
    <xf numFmtId="2" fontId="2" fillId="0" borderId="0" xfId="0" applyNumberFormat="1" applyFont="1" applyFill="1" applyBorder="1" applyAlignment="1">
      <alignment wrapText="1"/>
    </xf>
    <xf numFmtId="2" fontId="2" fillId="0" borderId="0" xfId="0" applyNumberFormat="1" applyFont="1" applyFill="1" applyAlignment="1">
      <alignment wrapText="1"/>
    </xf>
    <xf numFmtId="2" fontId="2" fillId="0" borderId="0" xfId="0" applyNumberFormat="1" applyFont="1" applyFill="1" applyBorder="1"/>
    <xf numFmtId="2" fontId="2" fillId="0" borderId="0" xfId="0" applyNumberFormat="1" applyFont="1" applyFill="1" applyAlignment="1"/>
    <xf numFmtId="2" fontId="2" fillId="0" borderId="0" xfId="0" applyNumberFormat="1" applyFont="1" applyFill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1" fillId="0" borderId="0" xfId="1" applyNumberFormat="1" applyFont="1" applyFill="1" applyBorder="1" applyAlignment="1">
      <alignment horizontal="center"/>
    </xf>
    <xf numFmtId="2" fontId="3" fillId="0" borderId="0" xfId="1" applyNumberFormat="1" applyFont="1" applyFill="1" applyBorder="1" applyAlignment="1">
      <alignment horizontal="center"/>
    </xf>
    <xf numFmtId="2" fontId="2" fillId="0" borderId="0" xfId="0" applyNumberFormat="1" applyFont="1" applyFill="1" applyAlignment="1">
      <alignment horizontal="center" wrapText="1"/>
    </xf>
    <xf numFmtId="2" fontId="2" fillId="0" borderId="0" xfId="0" applyNumberFormat="1" applyFont="1" applyFill="1" applyAlignment="1">
      <alignment horizontal="left" wrapText="1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de-DE" sz="1400"/>
              <a:t>S100a6</a:t>
            </a:r>
          </a:p>
        </c:rich>
      </c:tx>
      <c:layout>
        <c:manualLayout>
          <c:xMode val="edge"/>
          <c:yMode val="edge"/>
          <c:x val="0.43878592099064534"/>
          <c:y val="2.3148148148148147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Brain!$C$260:$C$261</c:f>
                <c:numCache>
                  <c:formatCode>General</c:formatCode>
                  <c:ptCount val="2"/>
                </c:numCache>
              </c:numRef>
            </c:plus>
            <c:minus>
              <c:numRef>
                <c:f>Brain!$C$260:$C$261</c:f>
                <c:numCache>
                  <c:formatCode>General</c:formatCode>
                  <c:ptCount val="2"/>
                </c:numCache>
              </c:numRef>
            </c:minus>
          </c:errBars>
          <c:cat>
            <c:numRef>
              <c:f>Brain!$B$257:$B$258</c:f>
              <c:numCache>
                <c:formatCode>0.00</c:formatCode>
                <c:ptCount val="2"/>
              </c:numCache>
            </c:numRef>
          </c:cat>
          <c:val>
            <c:numRef>
              <c:f>Brain!$C$257:$C$258</c:f>
              <c:numCache>
                <c:formatCode>0.00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291-4A4E-A8D3-BEF088B17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25920"/>
        <c:axId val="130627456"/>
      </c:barChart>
      <c:catAx>
        <c:axId val="130625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0627456"/>
        <c:crossesAt val="1"/>
        <c:auto val="1"/>
        <c:lblAlgn val="ctr"/>
        <c:lblOffset val="100"/>
        <c:noMultiLvlLbl val="0"/>
      </c:catAx>
      <c:valAx>
        <c:axId val="13062745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30625920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de-DE" sz="1400"/>
              <a:t>S100a9</a:t>
            </a:r>
          </a:p>
        </c:rich>
      </c:tx>
      <c:layout>
        <c:manualLayout>
          <c:xMode val="edge"/>
          <c:yMode val="edge"/>
          <c:x val="0.43878592099064534"/>
          <c:y val="2.3148148148148147E-2"/>
        </c:manualLayout>
      </c:layout>
      <c:overlay val="1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Brain!$D$260:$D$261</c:f>
                <c:numCache>
                  <c:formatCode>General</c:formatCode>
                  <c:ptCount val="2"/>
                </c:numCache>
              </c:numRef>
            </c:plus>
            <c:minus>
              <c:numRef>
                <c:f>Brain!$D$260:$D$261</c:f>
                <c:numCache>
                  <c:formatCode>General</c:formatCode>
                  <c:ptCount val="2"/>
                </c:numCache>
              </c:numRef>
            </c:minus>
          </c:errBars>
          <c:cat>
            <c:numRef>
              <c:f>Brain!$B$257:$B$258</c:f>
              <c:numCache>
                <c:formatCode>0.00</c:formatCode>
                <c:ptCount val="2"/>
              </c:numCache>
            </c:numRef>
          </c:cat>
          <c:val>
            <c:numRef>
              <c:f>Brain!$D$257:$D$258</c:f>
              <c:numCache>
                <c:formatCode>0.00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5E-41DA-A449-6023834587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4704"/>
        <c:axId val="130686976"/>
      </c:barChart>
      <c:catAx>
        <c:axId val="1306647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0686976"/>
        <c:crossesAt val="1"/>
        <c:auto val="1"/>
        <c:lblAlgn val="ctr"/>
        <c:lblOffset val="100"/>
        <c:noMultiLvlLbl val="0"/>
      </c:catAx>
      <c:valAx>
        <c:axId val="13068697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3066470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de-DE" sz="1400"/>
              <a:t>Lcn2</a:t>
            </a:r>
          </a:p>
        </c:rich>
      </c:tx>
      <c:layout>
        <c:manualLayout>
          <c:xMode val="edge"/>
          <c:yMode val="edge"/>
          <c:x val="0.43878592099064534"/>
          <c:y val="2.3148148148148147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24944181977252844"/>
          <c:y val="4.214129483814523E-2"/>
          <c:w val="0.69585732552661683"/>
          <c:h val="0.7761147564887722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both"/>
            <c:errValType val="cust"/>
            <c:noEndCap val="0"/>
            <c:plus>
              <c:numRef>
                <c:f>Brain!$E$260:$E$261</c:f>
                <c:numCache>
                  <c:formatCode>General</c:formatCode>
                  <c:ptCount val="2"/>
                </c:numCache>
              </c:numRef>
            </c:plus>
            <c:minus>
              <c:numRef>
                <c:f>Brain!$E$260:$E$261</c:f>
                <c:numCache>
                  <c:formatCode>General</c:formatCode>
                  <c:ptCount val="2"/>
                </c:numCache>
              </c:numRef>
            </c:minus>
          </c:errBars>
          <c:cat>
            <c:numRef>
              <c:f>Brain!$B$257:$B$258</c:f>
              <c:numCache>
                <c:formatCode>0.00</c:formatCode>
                <c:ptCount val="2"/>
              </c:numCache>
            </c:numRef>
          </c:cat>
          <c:val>
            <c:numRef>
              <c:f>Brain!$E$257:$E$258</c:f>
              <c:numCache>
                <c:formatCode>0.00</c:formatCode>
                <c:ptCount val="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69B-430A-8C50-B3957802B3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703744"/>
        <c:axId val="130705280"/>
      </c:barChart>
      <c:catAx>
        <c:axId val="130703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130705280"/>
        <c:crossesAt val="1"/>
        <c:auto val="1"/>
        <c:lblAlgn val="ctr"/>
        <c:lblOffset val="100"/>
        <c:noMultiLvlLbl val="0"/>
      </c:catAx>
      <c:valAx>
        <c:axId val="130705280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crossAx val="13070374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de-DE">
                <a:solidFill>
                  <a:sysClr val="windowText" lastClr="000000"/>
                </a:solidFill>
              </a:rPr>
              <a:t>Brain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Brain!$C$140</c:f>
              <c:strCache>
                <c:ptCount val="1"/>
                <c:pt idx="0">
                  <c:v>9 months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Brain!$D$146:$Q$146</c:f>
                <c:numCache>
                  <c:formatCode>General</c:formatCode>
                  <c:ptCount val="14"/>
                  <c:pt idx="0">
                    <c:v>0.10582274984420145</c:v>
                  </c:pt>
                  <c:pt idx="1">
                    <c:v>4.4558058814176238E-2</c:v>
                  </c:pt>
                  <c:pt idx="2">
                    <c:v>0.14501304826463035</c:v>
                  </c:pt>
                  <c:pt idx="3">
                    <c:v>1.7604647714638608</c:v>
                  </c:pt>
                  <c:pt idx="4">
                    <c:v>0.38638110019550009</c:v>
                  </c:pt>
                  <c:pt idx="5">
                    <c:v>0.64206386757485934</c:v>
                  </c:pt>
                  <c:pt idx="6">
                    <c:v>3.4256684218924166E-2</c:v>
                  </c:pt>
                  <c:pt idx="7">
                    <c:v>9.4486295873199955E-2</c:v>
                  </c:pt>
                  <c:pt idx="8">
                    <c:v>2.820945108319655E-2</c:v>
                  </c:pt>
                  <c:pt idx="9">
                    <c:v>0.96154477835191876</c:v>
                  </c:pt>
                  <c:pt idx="10">
                    <c:v>0.32528048784777497</c:v>
                  </c:pt>
                  <c:pt idx="11">
                    <c:v>4.5236871443724194E-2</c:v>
                  </c:pt>
                  <c:pt idx="12">
                    <c:v>0.28336230255498196</c:v>
                  </c:pt>
                  <c:pt idx="13">
                    <c:v>0.31022051501079168</c:v>
                  </c:pt>
                </c:numCache>
              </c:numRef>
            </c:plus>
            <c:minus>
              <c:numRef>
                <c:f>Brain!$D$146:$Q$146</c:f>
                <c:numCache>
                  <c:formatCode>General</c:formatCode>
                  <c:ptCount val="14"/>
                  <c:pt idx="0">
                    <c:v>0.10582274984420145</c:v>
                  </c:pt>
                  <c:pt idx="1">
                    <c:v>4.4558058814176238E-2</c:v>
                  </c:pt>
                  <c:pt idx="2">
                    <c:v>0.14501304826463035</c:v>
                  </c:pt>
                  <c:pt idx="3">
                    <c:v>1.7604647714638608</c:v>
                  </c:pt>
                  <c:pt idx="4">
                    <c:v>0.38638110019550009</c:v>
                  </c:pt>
                  <c:pt idx="5">
                    <c:v>0.64206386757485934</c:v>
                  </c:pt>
                  <c:pt idx="6">
                    <c:v>3.4256684218924166E-2</c:v>
                  </c:pt>
                  <c:pt idx="7">
                    <c:v>9.4486295873199955E-2</c:v>
                  </c:pt>
                  <c:pt idx="8">
                    <c:v>2.820945108319655E-2</c:v>
                  </c:pt>
                  <c:pt idx="9">
                    <c:v>0.96154477835191876</c:v>
                  </c:pt>
                  <c:pt idx="10">
                    <c:v>0.32528048784777497</c:v>
                  </c:pt>
                  <c:pt idx="11">
                    <c:v>4.5236871443724194E-2</c:v>
                  </c:pt>
                  <c:pt idx="12">
                    <c:v>0.28336230255498196</c:v>
                  </c:pt>
                  <c:pt idx="13">
                    <c:v>0.31022051501079168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Brain!$D$138:$Q$139</c:f>
              <c:multiLvlStrCache>
                <c:ptCount val="14"/>
                <c:lvl>
                  <c:pt idx="0">
                    <c:v>qPCR</c:v>
                  </c:pt>
                  <c:pt idx="1">
                    <c:v>RNAseq</c:v>
                  </c:pt>
                  <c:pt idx="2">
                    <c:v>qPCR</c:v>
                  </c:pt>
                  <c:pt idx="3">
                    <c:v>RNAseq</c:v>
                  </c:pt>
                  <c:pt idx="4">
                    <c:v>qPCR</c:v>
                  </c:pt>
                  <c:pt idx="5">
                    <c:v>RNAseq</c:v>
                  </c:pt>
                  <c:pt idx="6">
                    <c:v>qPCR</c:v>
                  </c:pt>
                  <c:pt idx="7">
                    <c:v>RNAseq</c:v>
                  </c:pt>
                  <c:pt idx="8">
                    <c:v>qPCR</c:v>
                  </c:pt>
                  <c:pt idx="9">
                    <c:v>RNAseq</c:v>
                  </c:pt>
                  <c:pt idx="10">
                    <c:v>qPCR</c:v>
                  </c:pt>
                  <c:pt idx="11">
                    <c:v>RNAseq</c:v>
                  </c:pt>
                  <c:pt idx="12">
                    <c:v>qPCR</c:v>
                  </c:pt>
                  <c:pt idx="13">
                    <c:v>RNAseq</c:v>
                  </c:pt>
                </c:lvl>
                <c:lvl>
                  <c:pt idx="0">
                    <c:v>Lcn2</c:v>
                  </c:pt>
                  <c:pt idx="2">
                    <c:v>S100a6</c:v>
                  </c:pt>
                  <c:pt idx="4">
                    <c:v>S100a9</c:v>
                  </c:pt>
                  <c:pt idx="6">
                    <c:v>Vmp1</c:v>
                  </c:pt>
                  <c:pt idx="8">
                    <c:v>Rap2a</c:v>
                  </c:pt>
                  <c:pt idx="10">
                    <c:v>Igkv4-62</c:v>
                  </c:pt>
                  <c:pt idx="12">
                    <c:v>Gm8979</c:v>
                  </c:pt>
                </c:lvl>
              </c:multiLvlStrCache>
            </c:multiLvlStrRef>
          </c:cat>
          <c:val>
            <c:numRef>
              <c:f>Brain!$D$140:$Q$140</c:f>
              <c:numCache>
                <c:formatCode>0.00</c:formatCode>
                <c:ptCount val="14"/>
                <c:pt idx="0">
                  <c:v>0.99999999999999989</c:v>
                </c:pt>
                <c:pt idx="1">
                  <c:v>1</c:v>
                </c:pt>
                <c:pt idx="2">
                  <c:v>1.0000000000000022</c:v>
                </c:pt>
                <c:pt idx="3">
                  <c:v>1</c:v>
                </c:pt>
                <c:pt idx="4">
                  <c:v>1.0000000000000016</c:v>
                </c:pt>
                <c:pt idx="5">
                  <c:v>1</c:v>
                </c:pt>
                <c:pt idx="6">
                  <c:v>1.0000000000000016</c:v>
                </c:pt>
                <c:pt idx="7">
                  <c:v>1</c:v>
                </c:pt>
                <c:pt idx="8">
                  <c:v>1.0000000000000027</c:v>
                </c:pt>
                <c:pt idx="9">
                  <c:v>1</c:v>
                </c:pt>
                <c:pt idx="10">
                  <c:v>1.0000000000000044</c:v>
                </c:pt>
                <c:pt idx="11">
                  <c:v>1</c:v>
                </c:pt>
                <c:pt idx="12">
                  <c:v>1.0000000000000031</c:v>
                </c:pt>
                <c:pt idx="13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E50-4ADF-8A63-AA4674970C8E}"/>
            </c:ext>
          </c:extLst>
        </c:ser>
        <c:ser>
          <c:idx val="1"/>
          <c:order val="1"/>
          <c:tx>
            <c:strRef>
              <c:f>Brain!$C$141</c:f>
              <c:strCache>
                <c:ptCount val="1"/>
                <c:pt idx="0">
                  <c:v>15 months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Brain!$D$147:$Q$147</c:f>
                <c:numCache>
                  <c:formatCode>General</c:formatCode>
                  <c:ptCount val="14"/>
                  <c:pt idx="0">
                    <c:v>0.24839314733568127</c:v>
                  </c:pt>
                  <c:pt idx="1">
                    <c:v>0.1118999979741104</c:v>
                  </c:pt>
                  <c:pt idx="2">
                    <c:v>0.20692179771907765</c:v>
                  </c:pt>
                  <c:pt idx="3">
                    <c:v>1.4966957836481753</c:v>
                  </c:pt>
                  <c:pt idx="4">
                    <c:v>0.94810187922608635</c:v>
                  </c:pt>
                  <c:pt idx="5">
                    <c:v>1.0937435590278755</c:v>
                  </c:pt>
                  <c:pt idx="6">
                    <c:v>6.7773202097340501E-2</c:v>
                  </c:pt>
                  <c:pt idx="7">
                    <c:v>3.0338671624698707E-2</c:v>
                  </c:pt>
                  <c:pt idx="8">
                    <c:v>1.6635233911800291E-2</c:v>
                  </c:pt>
                  <c:pt idx="9">
                    <c:v>0.54441568149167507</c:v>
                  </c:pt>
                  <c:pt idx="10">
                    <c:v>0.59203440756619385</c:v>
                  </c:pt>
                  <c:pt idx="11">
                    <c:v>0.12575230084056485</c:v>
                  </c:pt>
                  <c:pt idx="12">
                    <c:v>0.51870717633594277</c:v>
                  </c:pt>
                  <c:pt idx="13">
                    <c:v>0.33706657244507093</c:v>
                  </c:pt>
                </c:numCache>
              </c:numRef>
            </c:plus>
            <c:minus>
              <c:numRef>
                <c:f>Brain!$D$147:$Q$147</c:f>
                <c:numCache>
                  <c:formatCode>General</c:formatCode>
                  <c:ptCount val="14"/>
                  <c:pt idx="0">
                    <c:v>0.24839314733568127</c:v>
                  </c:pt>
                  <c:pt idx="1">
                    <c:v>0.1118999979741104</c:v>
                  </c:pt>
                  <c:pt idx="2">
                    <c:v>0.20692179771907765</c:v>
                  </c:pt>
                  <c:pt idx="3">
                    <c:v>1.4966957836481753</c:v>
                  </c:pt>
                  <c:pt idx="4">
                    <c:v>0.94810187922608635</c:v>
                  </c:pt>
                  <c:pt idx="5">
                    <c:v>1.0937435590278755</c:v>
                  </c:pt>
                  <c:pt idx="6">
                    <c:v>6.7773202097340501E-2</c:v>
                  </c:pt>
                  <c:pt idx="7">
                    <c:v>3.0338671624698707E-2</c:v>
                  </c:pt>
                  <c:pt idx="8">
                    <c:v>1.6635233911800291E-2</c:v>
                  </c:pt>
                  <c:pt idx="9">
                    <c:v>0.54441568149167507</c:v>
                  </c:pt>
                  <c:pt idx="10">
                    <c:v>0.59203440756619385</c:v>
                  </c:pt>
                  <c:pt idx="11">
                    <c:v>0.12575230084056485</c:v>
                  </c:pt>
                  <c:pt idx="12">
                    <c:v>0.51870717633594277</c:v>
                  </c:pt>
                  <c:pt idx="13">
                    <c:v>0.33706657244507093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Brain!$D$138:$Q$139</c:f>
              <c:multiLvlStrCache>
                <c:ptCount val="14"/>
                <c:lvl>
                  <c:pt idx="0">
                    <c:v>qPCR</c:v>
                  </c:pt>
                  <c:pt idx="1">
                    <c:v>RNAseq</c:v>
                  </c:pt>
                  <c:pt idx="2">
                    <c:v>qPCR</c:v>
                  </c:pt>
                  <c:pt idx="3">
                    <c:v>RNAseq</c:v>
                  </c:pt>
                  <c:pt idx="4">
                    <c:v>qPCR</c:v>
                  </c:pt>
                  <c:pt idx="5">
                    <c:v>RNAseq</c:v>
                  </c:pt>
                  <c:pt idx="6">
                    <c:v>qPCR</c:v>
                  </c:pt>
                  <c:pt idx="7">
                    <c:v>RNAseq</c:v>
                  </c:pt>
                  <c:pt idx="8">
                    <c:v>qPCR</c:v>
                  </c:pt>
                  <c:pt idx="9">
                    <c:v>RNAseq</c:v>
                  </c:pt>
                  <c:pt idx="10">
                    <c:v>qPCR</c:v>
                  </c:pt>
                  <c:pt idx="11">
                    <c:v>RNAseq</c:v>
                  </c:pt>
                  <c:pt idx="12">
                    <c:v>qPCR</c:v>
                  </c:pt>
                  <c:pt idx="13">
                    <c:v>RNAseq</c:v>
                  </c:pt>
                </c:lvl>
                <c:lvl>
                  <c:pt idx="0">
                    <c:v>Lcn2</c:v>
                  </c:pt>
                  <c:pt idx="2">
                    <c:v>S100a6</c:v>
                  </c:pt>
                  <c:pt idx="4">
                    <c:v>S100a9</c:v>
                  </c:pt>
                  <c:pt idx="6">
                    <c:v>Vmp1</c:v>
                  </c:pt>
                  <c:pt idx="8">
                    <c:v>Rap2a</c:v>
                  </c:pt>
                  <c:pt idx="10">
                    <c:v>Igkv4-62</c:v>
                  </c:pt>
                  <c:pt idx="12">
                    <c:v>Gm8979</c:v>
                  </c:pt>
                </c:lvl>
              </c:multiLvlStrCache>
            </c:multiLvlStrRef>
          </c:cat>
          <c:val>
            <c:numRef>
              <c:f>Brain!$D$141:$Q$141</c:f>
              <c:numCache>
                <c:formatCode>0.00</c:formatCode>
                <c:ptCount val="14"/>
                <c:pt idx="0">
                  <c:v>1.9908050952392971</c:v>
                </c:pt>
                <c:pt idx="1">
                  <c:v>1.6953523781426181</c:v>
                </c:pt>
                <c:pt idx="2">
                  <c:v>1.2061719743203114</c:v>
                </c:pt>
                <c:pt idx="3">
                  <c:v>0.95858674645529063</c:v>
                </c:pt>
                <c:pt idx="4">
                  <c:v>2.2844328850777313</c:v>
                </c:pt>
                <c:pt idx="5">
                  <c:v>1.3928422086103029</c:v>
                </c:pt>
                <c:pt idx="6">
                  <c:v>1.0828305903859803</c:v>
                </c:pt>
                <c:pt idx="7">
                  <c:v>1.0900180070590377</c:v>
                </c:pt>
                <c:pt idx="8">
                  <c:v>0.95688243762549174</c:v>
                </c:pt>
                <c:pt idx="9">
                  <c:v>0.98178097191363245</c:v>
                </c:pt>
                <c:pt idx="10">
                  <c:v>1.6438278337565639</c:v>
                </c:pt>
                <c:pt idx="11">
                  <c:v>1.6950810199306943</c:v>
                </c:pt>
                <c:pt idx="12">
                  <c:v>1.5533630342507052</c:v>
                </c:pt>
                <c:pt idx="13">
                  <c:v>1.0864191864791342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E50-4ADF-8A63-AA4674970C8E}"/>
            </c:ext>
          </c:extLst>
        </c:ser>
        <c:ser>
          <c:idx val="2"/>
          <c:order val="2"/>
          <c:tx>
            <c:strRef>
              <c:f>Brain!$C$142</c:f>
              <c:strCache>
                <c:ptCount val="1"/>
                <c:pt idx="0">
                  <c:v>24 months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Brain!$D$148:$Q$148</c:f>
                <c:numCache>
                  <c:formatCode>General</c:formatCode>
                  <c:ptCount val="14"/>
                  <c:pt idx="0">
                    <c:v>0.65031309548652816</c:v>
                  </c:pt>
                  <c:pt idx="1">
                    <c:v>0.37912209189681617</c:v>
                  </c:pt>
                  <c:pt idx="2">
                    <c:v>0.27683672135042503</c:v>
                  </c:pt>
                  <c:pt idx="3">
                    <c:v>2.0982239840143073</c:v>
                  </c:pt>
                  <c:pt idx="4">
                    <c:v>0.41431712197007281</c:v>
                  </c:pt>
                  <c:pt idx="5">
                    <c:v>1.0821635953301947</c:v>
                  </c:pt>
                  <c:pt idx="6">
                    <c:v>8.4334433119179458E-2</c:v>
                  </c:pt>
                  <c:pt idx="7">
                    <c:v>9.4930053699497169E-2</c:v>
                  </c:pt>
                  <c:pt idx="8">
                    <c:v>4.1000913294290946E-2</c:v>
                  </c:pt>
                  <c:pt idx="9">
                    <c:v>1.0203242793243241</c:v>
                  </c:pt>
                  <c:pt idx="10">
                    <c:v>0.86435501410973348</c:v>
                  </c:pt>
                  <c:pt idx="11">
                    <c:v>0.25038099412472781</c:v>
                  </c:pt>
                  <c:pt idx="12">
                    <c:v>0.78264189916205829</c:v>
                  </c:pt>
                  <c:pt idx="13">
                    <c:v>0.55157403502190805</c:v>
                  </c:pt>
                </c:numCache>
              </c:numRef>
            </c:plus>
            <c:minus>
              <c:numRef>
                <c:f>Brain!$D$148:$Q$148</c:f>
                <c:numCache>
                  <c:formatCode>General</c:formatCode>
                  <c:ptCount val="14"/>
                  <c:pt idx="0">
                    <c:v>0.65031309548652816</c:v>
                  </c:pt>
                  <c:pt idx="1">
                    <c:v>0.37912209189681617</c:v>
                  </c:pt>
                  <c:pt idx="2">
                    <c:v>0.27683672135042503</c:v>
                  </c:pt>
                  <c:pt idx="3">
                    <c:v>2.0982239840143073</c:v>
                  </c:pt>
                  <c:pt idx="4">
                    <c:v>0.41431712197007281</c:v>
                  </c:pt>
                  <c:pt idx="5">
                    <c:v>1.0821635953301947</c:v>
                  </c:pt>
                  <c:pt idx="6">
                    <c:v>8.4334433119179458E-2</c:v>
                  </c:pt>
                  <c:pt idx="7">
                    <c:v>9.4930053699497169E-2</c:v>
                  </c:pt>
                  <c:pt idx="8">
                    <c:v>4.1000913294290946E-2</c:v>
                  </c:pt>
                  <c:pt idx="9">
                    <c:v>1.0203242793243241</c:v>
                  </c:pt>
                  <c:pt idx="10">
                    <c:v>0.86435501410973348</c:v>
                  </c:pt>
                  <c:pt idx="11">
                    <c:v>0.25038099412472781</c:v>
                  </c:pt>
                  <c:pt idx="12">
                    <c:v>0.78264189916205829</c:v>
                  </c:pt>
                  <c:pt idx="13">
                    <c:v>0.55157403502190805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Brain!$D$138:$Q$139</c:f>
              <c:multiLvlStrCache>
                <c:ptCount val="14"/>
                <c:lvl>
                  <c:pt idx="0">
                    <c:v>qPCR</c:v>
                  </c:pt>
                  <c:pt idx="1">
                    <c:v>RNAseq</c:v>
                  </c:pt>
                  <c:pt idx="2">
                    <c:v>qPCR</c:v>
                  </c:pt>
                  <c:pt idx="3">
                    <c:v>RNAseq</c:v>
                  </c:pt>
                  <c:pt idx="4">
                    <c:v>qPCR</c:v>
                  </c:pt>
                  <c:pt idx="5">
                    <c:v>RNAseq</c:v>
                  </c:pt>
                  <c:pt idx="6">
                    <c:v>qPCR</c:v>
                  </c:pt>
                  <c:pt idx="7">
                    <c:v>RNAseq</c:v>
                  </c:pt>
                  <c:pt idx="8">
                    <c:v>qPCR</c:v>
                  </c:pt>
                  <c:pt idx="9">
                    <c:v>RNAseq</c:v>
                  </c:pt>
                  <c:pt idx="10">
                    <c:v>qPCR</c:v>
                  </c:pt>
                  <c:pt idx="11">
                    <c:v>RNAseq</c:v>
                  </c:pt>
                  <c:pt idx="12">
                    <c:v>qPCR</c:v>
                  </c:pt>
                  <c:pt idx="13">
                    <c:v>RNAseq</c:v>
                  </c:pt>
                </c:lvl>
                <c:lvl>
                  <c:pt idx="0">
                    <c:v>Lcn2</c:v>
                  </c:pt>
                  <c:pt idx="2">
                    <c:v>S100a6</c:v>
                  </c:pt>
                  <c:pt idx="4">
                    <c:v>S100a9</c:v>
                  </c:pt>
                  <c:pt idx="6">
                    <c:v>Vmp1</c:v>
                  </c:pt>
                  <c:pt idx="8">
                    <c:v>Rap2a</c:v>
                  </c:pt>
                  <c:pt idx="10">
                    <c:v>Igkv4-62</c:v>
                  </c:pt>
                  <c:pt idx="12">
                    <c:v>Gm8979</c:v>
                  </c:pt>
                </c:lvl>
              </c:multiLvlStrCache>
            </c:multiLvlStrRef>
          </c:cat>
          <c:val>
            <c:numRef>
              <c:f>Brain!$D$142:$Q$142</c:f>
              <c:numCache>
                <c:formatCode>0.00</c:formatCode>
                <c:ptCount val="14"/>
                <c:pt idx="0">
                  <c:v>2.6670374984649694</c:v>
                </c:pt>
                <c:pt idx="1">
                  <c:v>4.8770238700343782</c:v>
                </c:pt>
                <c:pt idx="2">
                  <c:v>1.1046970011506667</c:v>
                </c:pt>
                <c:pt idx="3">
                  <c:v>1.2041999504144623</c:v>
                </c:pt>
                <c:pt idx="4">
                  <c:v>1.88088229131929</c:v>
                </c:pt>
                <c:pt idx="5">
                  <c:v>1.6435116232182547</c:v>
                </c:pt>
                <c:pt idx="6">
                  <c:v>1.0312245395308934</c:v>
                </c:pt>
                <c:pt idx="7">
                  <c:v>0.98435539344421463</c:v>
                </c:pt>
                <c:pt idx="8">
                  <c:v>0.9505365938681789</c:v>
                </c:pt>
                <c:pt idx="9">
                  <c:v>0.89887773886304023</c:v>
                </c:pt>
                <c:pt idx="10">
                  <c:v>0.97742452408748925</c:v>
                </c:pt>
                <c:pt idx="11">
                  <c:v>3.3578975318053579</c:v>
                </c:pt>
                <c:pt idx="12">
                  <c:v>1.0501880388599407</c:v>
                </c:pt>
                <c:pt idx="13">
                  <c:v>1.3501768123362468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E50-4ADF-8A63-AA4674970C8E}"/>
            </c:ext>
          </c:extLst>
        </c:ser>
        <c:ser>
          <c:idx val="3"/>
          <c:order val="3"/>
          <c:tx>
            <c:strRef>
              <c:f>Brain!$C$143</c:f>
              <c:strCache>
                <c:ptCount val="1"/>
                <c:pt idx="0">
                  <c:v>30 months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Brain!$D$149:$Q$149</c:f>
                <c:numCache>
                  <c:formatCode>General</c:formatCode>
                  <c:ptCount val="14"/>
                  <c:pt idx="0">
                    <c:v>0.90882411713984279</c:v>
                  </c:pt>
                  <c:pt idx="1">
                    <c:v>3.0614166512953669</c:v>
                  </c:pt>
                  <c:pt idx="2">
                    <c:v>0.29580904049411355</c:v>
                  </c:pt>
                  <c:pt idx="3">
                    <c:v>3.3500988977873809</c:v>
                  </c:pt>
                  <c:pt idx="4">
                    <c:v>0.77565654019291208</c:v>
                  </c:pt>
                  <c:pt idx="5">
                    <c:v>0.8750879949381648</c:v>
                  </c:pt>
                  <c:pt idx="6">
                    <c:v>5.2455524145883781E-2</c:v>
                  </c:pt>
                  <c:pt idx="7">
                    <c:v>8.8652780274149037E-2</c:v>
                  </c:pt>
                  <c:pt idx="8">
                    <c:v>2.244065755210151E-2</c:v>
                  </c:pt>
                  <c:pt idx="9">
                    <c:v>1.2000695738928964</c:v>
                  </c:pt>
                  <c:pt idx="10">
                    <c:v>0.49893343458266204</c:v>
                  </c:pt>
                  <c:pt idx="11">
                    <c:v>1.2767387162895809</c:v>
                  </c:pt>
                  <c:pt idx="12">
                    <c:v>0.41793919374269278</c:v>
                  </c:pt>
                  <c:pt idx="13">
                    <c:v>0.52723892041186871</c:v>
                  </c:pt>
                </c:numCache>
              </c:numRef>
            </c:plus>
            <c:minus>
              <c:numRef>
                <c:f>Brain!$D$149:$Q$149</c:f>
                <c:numCache>
                  <c:formatCode>General</c:formatCode>
                  <c:ptCount val="14"/>
                  <c:pt idx="0">
                    <c:v>0.90882411713984279</c:v>
                  </c:pt>
                  <c:pt idx="1">
                    <c:v>3.0614166512953669</c:v>
                  </c:pt>
                  <c:pt idx="2">
                    <c:v>0.29580904049411355</c:v>
                  </c:pt>
                  <c:pt idx="3">
                    <c:v>3.3500988977873809</c:v>
                  </c:pt>
                  <c:pt idx="4">
                    <c:v>0.77565654019291208</c:v>
                  </c:pt>
                  <c:pt idx="5">
                    <c:v>0.8750879949381648</c:v>
                  </c:pt>
                  <c:pt idx="6">
                    <c:v>5.2455524145883781E-2</c:v>
                  </c:pt>
                  <c:pt idx="7">
                    <c:v>8.8652780274149037E-2</c:v>
                  </c:pt>
                  <c:pt idx="8">
                    <c:v>2.244065755210151E-2</c:v>
                  </c:pt>
                  <c:pt idx="9">
                    <c:v>1.2000695738928964</c:v>
                  </c:pt>
                  <c:pt idx="10">
                    <c:v>0.49893343458266204</c:v>
                  </c:pt>
                  <c:pt idx="11">
                    <c:v>1.2767387162895809</c:v>
                  </c:pt>
                  <c:pt idx="12">
                    <c:v>0.41793919374269278</c:v>
                  </c:pt>
                  <c:pt idx="13">
                    <c:v>0.52723892041186871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Brain!$D$138:$Q$139</c:f>
              <c:multiLvlStrCache>
                <c:ptCount val="14"/>
                <c:lvl>
                  <c:pt idx="0">
                    <c:v>qPCR</c:v>
                  </c:pt>
                  <c:pt idx="1">
                    <c:v>RNAseq</c:v>
                  </c:pt>
                  <c:pt idx="2">
                    <c:v>qPCR</c:v>
                  </c:pt>
                  <c:pt idx="3">
                    <c:v>RNAseq</c:v>
                  </c:pt>
                  <c:pt idx="4">
                    <c:v>qPCR</c:v>
                  </c:pt>
                  <c:pt idx="5">
                    <c:v>RNAseq</c:v>
                  </c:pt>
                  <c:pt idx="6">
                    <c:v>qPCR</c:v>
                  </c:pt>
                  <c:pt idx="7">
                    <c:v>RNAseq</c:v>
                  </c:pt>
                  <c:pt idx="8">
                    <c:v>qPCR</c:v>
                  </c:pt>
                  <c:pt idx="9">
                    <c:v>RNAseq</c:v>
                  </c:pt>
                  <c:pt idx="10">
                    <c:v>qPCR</c:v>
                  </c:pt>
                  <c:pt idx="11">
                    <c:v>RNAseq</c:v>
                  </c:pt>
                  <c:pt idx="12">
                    <c:v>qPCR</c:v>
                  </c:pt>
                  <c:pt idx="13">
                    <c:v>RNAseq</c:v>
                  </c:pt>
                </c:lvl>
                <c:lvl>
                  <c:pt idx="0">
                    <c:v>Lcn2</c:v>
                  </c:pt>
                  <c:pt idx="2">
                    <c:v>S100a6</c:v>
                  </c:pt>
                  <c:pt idx="4">
                    <c:v>S100a9</c:v>
                  </c:pt>
                  <c:pt idx="6">
                    <c:v>Vmp1</c:v>
                  </c:pt>
                  <c:pt idx="8">
                    <c:v>Rap2a</c:v>
                  </c:pt>
                  <c:pt idx="10">
                    <c:v>Igkv4-62</c:v>
                  </c:pt>
                  <c:pt idx="12">
                    <c:v>Gm8979</c:v>
                  </c:pt>
                </c:lvl>
              </c:multiLvlStrCache>
            </c:multiLvlStrRef>
          </c:cat>
          <c:val>
            <c:numRef>
              <c:f>Brain!$D$143:$Q$143</c:f>
              <c:numCache>
                <c:formatCode>0.00</c:formatCode>
                <c:ptCount val="14"/>
                <c:pt idx="0">
                  <c:v>2.893513961444917</c:v>
                </c:pt>
                <c:pt idx="1">
                  <c:v>15.835866551800567</c:v>
                </c:pt>
                <c:pt idx="2">
                  <c:v>1.2362125758524576</c:v>
                </c:pt>
                <c:pt idx="3">
                  <c:v>1.5673008147162379</c:v>
                </c:pt>
                <c:pt idx="4">
                  <c:v>2.1907672016639252</c:v>
                </c:pt>
                <c:pt idx="5">
                  <c:v>1.8424231868011214</c:v>
                </c:pt>
                <c:pt idx="6">
                  <c:v>0.97674208439527066</c:v>
                </c:pt>
                <c:pt idx="7">
                  <c:v>0.95834375479125633</c:v>
                </c:pt>
                <c:pt idx="8">
                  <c:v>0.9334656914463656</c:v>
                </c:pt>
                <c:pt idx="9">
                  <c:v>0.92618527559811159</c:v>
                </c:pt>
                <c:pt idx="10">
                  <c:v>0.75129980447404676</c:v>
                </c:pt>
                <c:pt idx="11">
                  <c:v>19.791708227633141</c:v>
                </c:pt>
                <c:pt idx="12">
                  <c:v>0.97447722925689051</c:v>
                </c:pt>
                <c:pt idx="13">
                  <c:v>1.7212695057524952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6E50-4ADF-8A63-AA4674970C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3465216"/>
        <c:axId val="133467136"/>
      </c:barChart>
      <c:catAx>
        <c:axId val="133465216"/>
        <c:scaling>
          <c:orientation val="minMax"/>
        </c:scaling>
        <c:delete val="0"/>
        <c:axPos val="b"/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3467136"/>
        <c:crossesAt val="1"/>
        <c:auto val="1"/>
        <c:lblAlgn val="ctr"/>
        <c:lblOffset val="100"/>
        <c:noMultiLvlLbl val="0"/>
      </c:catAx>
      <c:valAx>
        <c:axId val="133467136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e-DE">
                    <a:solidFill>
                      <a:sysClr val="windowText" lastClr="000000"/>
                    </a:solidFill>
                  </a:rPr>
                  <a:t>Relative expression of Common DEGs in Brain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e-DE"/>
          </a:p>
        </c:txPr>
        <c:crossAx val="13346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262</xdr:row>
      <xdr:rowOff>147637</xdr:rowOff>
    </xdr:from>
    <xdr:to>
      <xdr:col>4</xdr:col>
      <xdr:colOff>514350</xdr:colOff>
      <xdr:row>277</xdr:row>
      <xdr:rowOff>33337</xdr:rowOff>
    </xdr:to>
    <xdr:graphicFrame macro="">
      <xdr:nvGraphicFramePr>
        <xdr:cNvPr id="9" name="Diagramm 9">
          <a:extLst>
            <a:ext uri="{FF2B5EF4-FFF2-40B4-BE49-F238E27FC236}">
              <a16:creationId xmlns:a16="http://schemas.microsoft.com/office/drawing/2014/main" xmlns="" id="{DE3E4797-A692-4120-86CA-FBB43B2E75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561975</xdr:colOff>
      <xdr:row>262</xdr:row>
      <xdr:rowOff>142875</xdr:rowOff>
    </xdr:from>
    <xdr:to>
      <xdr:col>7</xdr:col>
      <xdr:colOff>133350</xdr:colOff>
      <xdr:row>277</xdr:row>
      <xdr:rowOff>28575</xdr:rowOff>
    </xdr:to>
    <xdr:graphicFrame macro="">
      <xdr:nvGraphicFramePr>
        <xdr:cNvPr id="10" name="Diagramm 10">
          <a:extLst>
            <a:ext uri="{FF2B5EF4-FFF2-40B4-BE49-F238E27FC236}">
              <a16:creationId xmlns:a16="http://schemas.microsoft.com/office/drawing/2014/main" xmlns="" id="{044F0DF6-1486-4EA5-89B7-D359D3B8FD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152400</xdr:colOff>
      <xdr:row>262</xdr:row>
      <xdr:rowOff>142875</xdr:rowOff>
    </xdr:from>
    <xdr:to>
      <xdr:col>9</xdr:col>
      <xdr:colOff>485775</xdr:colOff>
      <xdr:row>277</xdr:row>
      <xdr:rowOff>28575</xdr:rowOff>
    </xdr:to>
    <xdr:graphicFrame macro="">
      <xdr:nvGraphicFramePr>
        <xdr:cNvPr id="11" name="Diagramm 11">
          <a:extLst>
            <a:ext uri="{FF2B5EF4-FFF2-40B4-BE49-F238E27FC236}">
              <a16:creationId xmlns:a16="http://schemas.microsoft.com/office/drawing/2014/main" xmlns="" id="{7702456B-69E9-4809-83CE-9CF1D107E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114532</xdr:colOff>
      <xdr:row>0</xdr:row>
      <xdr:rowOff>46464</xdr:rowOff>
    </xdr:from>
    <xdr:to>
      <xdr:col>4</xdr:col>
      <xdr:colOff>1005313</xdr:colOff>
      <xdr:row>2</xdr:row>
      <xdr:rowOff>55988</xdr:rowOff>
    </xdr:to>
    <xdr:pic>
      <xdr:nvPicPr>
        <xdr:cNvPr id="12" name="Grafik 5" descr="Rotor-Gene Q Series Software - Gm8979_Gapdh_H_RG(10s,25s,59°C,autogain) 2016-12-02 (1)">
          <a:extLst>
            <a:ext uri="{FF2B5EF4-FFF2-40B4-BE49-F238E27FC236}">
              <a16:creationId xmlns:a16="http://schemas.microsoft.com/office/drawing/2014/main" xmlns="" id="{635388EE-66C3-4193-984E-7DCA7592C72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98" t="25376" r="70276" b="49133"/>
        <a:stretch/>
      </xdr:blipFill>
      <xdr:spPr>
        <a:xfrm>
          <a:off x="3181117" y="46464"/>
          <a:ext cx="890781" cy="799402"/>
        </a:xfrm>
        <a:prstGeom prst="rect">
          <a:avLst/>
        </a:prstGeom>
      </xdr:spPr>
    </xdr:pic>
    <xdr:clientData/>
  </xdr:twoCellAnchor>
  <xdr:oneCellAnchor>
    <xdr:from>
      <xdr:col>4</xdr:col>
      <xdr:colOff>219074</xdr:colOff>
      <xdr:row>37</xdr:row>
      <xdr:rowOff>1</xdr:rowOff>
    </xdr:from>
    <xdr:ext cx="890781" cy="809624"/>
    <xdr:pic>
      <xdr:nvPicPr>
        <xdr:cNvPr id="13" name="Grafik 12" descr="Rotor-Gene Q Series Software - Gm8979_Gapdh_H_RG(10s,25s,59°C,autogain) 2016-12-02 (1)">
          <a:extLst>
            <a:ext uri="{FF2B5EF4-FFF2-40B4-BE49-F238E27FC236}">
              <a16:creationId xmlns:a16="http://schemas.microsoft.com/office/drawing/2014/main" xmlns="" id="{3A8F8BD8-A0A4-4A1F-A88D-C185EE7A96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898" t="25376" r="70276" b="49133"/>
        <a:stretch/>
      </xdr:blipFill>
      <xdr:spPr>
        <a:xfrm>
          <a:off x="3267074" y="7658101"/>
          <a:ext cx="890781" cy="809624"/>
        </a:xfrm>
        <a:prstGeom prst="rect">
          <a:avLst/>
        </a:prstGeom>
      </xdr:spPr>
    </xdr:pic>
    <xdr:clientData/>
  </xdr:oneCellAnchor>
  <xdr:twoCellAnchor>
    <xdr:from>
      <xdr:col>2</xdr:col>
      <xdr:colOff>2322</xdr:colOff>
      <xdr:row>150</xdr:row>
      <xdr:rowOff>4879</xdr:rowOff>
    </xdr:from>
    <xdr:to>
      <xdr:col>16</xdr:col>
      <xdr:colOff>766645</xdr:colOff>
      <xdr:row>172</xdr:row>
      <xdr:rowOff>92926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xmlns="" id="{5B6E3C8C-D87F-43D8-A496-1B8602396B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1"/>
  <sheetViews>
    <sheetView tabSelected="1" topLeftCell="A130" zoomScale="82" zoomScaleNormal="82" workbookViewId="0">
      <selection activeCell="V161" sqref="V161"/>
    </sheetView>
  </sheetViews>
  <sheetFormatPr baseColWidth="10" defaultColWidth="11.42578125" defaultRowHeight="15" x14ac:dyDescent="0.25"/>
  <cols>
    <col min="1" max="1" width="11.42578125" style="6"/>
    <col min="2" max="4" width="11.42578125" style="2"/>
    <col min="5" max="5" width="17" style="2" customWidth="1"/>
    <col min="6" max="16384" width="11.42578125" style="2"/>
  </cols>
  <sheetData>
    <row r="1" spans="1:19" s="5" customFormat="1" ht="48" customHeight="1" x14ac:dyDescent="0.25">
      <c r="A1" s="4"/>
      <c r="B1" s="14" t="s">
        <v>0</v>
      </c>
      <c r="C1" s="14"/>
      <c r="D1" s="15" t="s">
        <v>1</v>
      </c>
      <c r="E1" s="15"/>
      <c r="F1" s="8" t="s">
        <v>2</v>
      </c>
      <c r="G1" s="8"/>
      <c r="H1" s="8" t="s">
        <v>3</v>
      </c>
      <c r="I1" s="8"/>
      <c r="J1" s="8" t="s">
        <v>4</v>
      </c>
      <c r="K1" s="8"/>
      <c r="L1" s="8" t="s">
        <v>5</v>
      </c>
      <c r="M1" s="8"/>
      <c r="N1" s="8" t="s">
        <v>6</v>
      </c>
      <c r="O1" s="8"/>
      <c r="P1" s="8" t="s">
        <v>7</v>
      </c>
      <c r="Q1" s="8"/>
      <c r="R1" s="8" t="s">
        <v>8</v>
      </c>
      <c r="S1" s="8"/>
    </row>
    <row r="2" spans="1:19" x14ac:dyDescent="0.25">
      <c r="B2" s="8">
        <v>1.77</v>
      </c>
      <c r="C2" s="8"/>
      <c r="D2" s="8">
        <v>1.71</v>
      </c>
      <c r="E2" s="8"/>
      <c r="F2" s="8">
        <v>1.74</v>
      </c>
      <c r="G2" s="8"/>
      <c r="H2" s="8">
        <v>1.75</v>
      </c>
      <c r="I2" s="8"/>
      <c r="J2" s="8">
        <v>1.73</v>
      </c>
      <c r="K2" s="8"/>
      <c r="L2" s="8">
        <v>1.7</v>
      </c>
      <c r="M2" s="8"/>
      <c r="N2" s="8">
        <v>1.67</v>
      </c>
      <c r="O2" s="8"/>
      <c r="P2" s="8">
        <v>1.71</v>
      </c>
      <c r="Q2" s="8"/>
      <c r="R2" s="8">
        <v>1.84</v>
      </c>
      <c r="S2" s="8"/>
    </row>
    <row r="3" spans="1:19" x14ac:dyDescent="0.25">
      <c r="B3" s="2" t="s">
        <v>9</v>
      </c>
      <c r="C3" s="2" t="s">
        <v>10</v>
      </c>
      <c r="D3" s="2" t="s">
        <v>9</v>
      </c>
      <c r="E3" s="2" t="s">
        <v>10</v>
      </c>
      <c r="F3" s="2" t="s">
        <v>9</v>
      </c>
      <c r="G3" s="2" t="s">
        <v>10</v>
      </c>
      <c r="H3" s="2" t="s">
        <v>9</v>
      </c>
      <c r="I3" s="2" t="s">
        <v>10</v>
      </c>
      <c r="J3" s="2" t="s">
        <v>9</v>
      </c>
      <c r="K3" s="2" t="s">
        <v>10</v>
      </c>
      <c r="L3" s="2" t="s">
        <v>9</v>
      </c>
      <c r="M3" s="2" t="s">
        <v>10</v>
      </c>
      <c r="N3" s="2" t="s">
        <v>9</v>
      </c>
      <c r="O3" s="2" t="s">
        <v>10</v>
      </c>
      <c r="P3" s="2" t="s">
        <v>9</v>
      </c>
      <c r="Q3" s="2" t="s">
        <v>10</v>
      </c>
      <c r="R3" s="2" t="s">
        <v>9</v>
      </c>
      <c r="S3" s="2" t="s">
        <v>10</v>
      </c>
    </row>
    <row r="4" spans="1:19" x14ac:dyDescent="0.25">
      <c r="A4" s="1" t="s">
        <v>11</v>
      </c>
      <c r="B4" s="2">
        <v>18.61</v>
      </c>
      <c r="C4" s="2">
        <v>80.900000000000006</v>
      </c>
      <c r="D4" s="2">
        <v>11.9</v>
      </c>
      <c r="E4" s="2">
        <v>81</v>
      </c>
      <c r="F4" s="2">
        <v>25.26</v>
      </c>
      <c r="G4" s="2">
        <v>81.75</v>
      </c>
      <c r="H4" s="2">
        <v>18.66</v>
      </c>
      <c r="I4" s="2">
        <v>80.25</v>
      </c>
      <c r="J4" s="2">
        <v>20.59</v>
      </c>
      <c r="K4" s="2">
        <v>81.099999999999994</v>
      </c>
      <c r="L4" s="2">
        <v>19.989999999999998</v>
      </c>
      <c r="M4" s="2">
        <v>82.25</v>
      </c>
      <c r="N4" s="2">
        <v>20.12</v>
      </c>
      <c r="O4" s="2">
        <v>83.75</v>
      </c>
      <c r="P4" s="2">
        <v>17.47</v>
      </c>
      <c r="Q4" s="2">
        <v>81</v>
      </c>
      <c r="R4" s="2">
        <v>25.01</v>
      </c>
      <c r="S4" s="2">
        <v>83.6</v>
      </c>
    </row>
    <row r="5" spans="1:19" x14ac:dyDescent="0.25">
      <c r="A5" s="1" t="s">
        <v>12</v>
      </c>
      <c r="B5" s="2">
        <v>17.88</v>
      </c>
      <c r="C5" s="2">
        <v>80.900000000000006</v>
      </c>
      <c r="D5" s="2">
        <v>12.69</v>
      </c>
      <c r="E5" s="2">
        <v>83</v>
      </c>
      <c r="F5" s="2">
        <v>26.07</v>
      </c>
      <c r="G5" s="2">
        <v>81.75</v>
      </c>
      <c r="H5" s="2">
        <v>18.43</v>
      </c>
      <c r="I5" s="2">
        <v>80.25</v>
      </c>
      <c r="J5" s="2">
        <v>19.64</v>
      </c>
      <c r="K5" s="2">
        <v>81.150000000000006</v>
      </c>
      <c r="L5" s="2">
        <v>24.64</v>
      </c>
      <c r="M5" s="2">
        <v>82.25</v>
      </c>
      <c r="N5" s="2">
        <v>21.29</v>
      </c>
      <c r="O5" s="2">
        <v>83.65</v>
      </c>
      <c r="P5" s="2">
        <v>20.59</v>
      </c>
      <c r="Q5" s="2">
        <v>81.150000000000006</v>
      </c>
      <c r="R5" s="2">
        <v>25.74</v>
      </c>
      <c r="S5" s="2">
        <v>83.6</v>
      </c>
    </row>
    <row r="6" spans="1:19" x14ac:dyDescent="0.25">
      <c r="A6" s="1" t="s">
        <v>13</v>
      </c>
      <c r="B6" s="2">
        <v>18.23</v>
      </c>
      <c r="C6" s="2">
        <v>80.900000000000006</v>
      </c>
      <c r="D6" s="2">
        <v>12.09</v>
      </c>
      <c r="E6" s="2">
        <v>83.75</v>
      </c>
      <c r="F6" s="2">
        <v>23.92</v>
      </c>
      <c r="G6" s="2">
        <v>81.75</v>
      </c>
      <c r="H6" s="2">
        <v>18.5</v>
      </c>
      <c r="I6" s="2">
        <v>80.25</v>
      </c>
      <c r="J6" s="2">
        <v>20.07</v>
      </c>
      <c r="K6" s="2">
        <v>81.099999999999994</v>
      </c>
      <c r="L6" s="2">
        <v>20.65</v>
      </c>
      <c r="M6" s="2">
        <v>82.25</v>
      </c>
      <c r="N6" s="2">
        <v>20.5</v>
      </c>
      <c r="O6" s="2">
        <v>83.75</v>
      </c>
      <c r="P6" s="2">
        <v>18.100000000000001</v>
      </c>
      <c r="Q6" s="2">
        <v>81</v>
      </c>
      <c r="R6" s="2">
        <v>23.99</v>
      </c>
      <c r="S6" s="2">
        <v>83.6</v>
      </c>
    </row>
    <row r="7" spans="1:19" x14ac:dyDescent="0.25">
      <c r="A7" s="1" t="s">
        <v>14</v>
      </c>
      <c r="B7" s="2">
        <v>18.03</v>
      </c>
      <c r="C7" s="2">
        <v>80.900000000000006</v>
      </c>
      <c r="D7" s="2">
        <v>12.3</v>
      </c>
      <c r="E7" s="2">
        <v>83.5</v>
      </c>
      <c r="F7" s="2">
        <v>23.64</v>
      </c>
      <c r="G7" s="2">
        <v>81.75</v>
      </c>
      <c r="H7" s="2">
        <v>18.32</v>
      </c>
      <c r="I7" s="2">
        <v>80.25</v>
      </c>
      <c r="J7" s="2">
        <v>19.82</v>
      </c>
      <c r="K7" s="2">
        <v>81.099999999999994</v>
      </c>
      <c r="L7" s="2">
        <v>21.58</v>
      </c>
      <c r="M7" s="2">
        <v>82.25</v>
      </c>
      <c r="N7" s="2">
        <v>21.05</v>
      </c>
      <c r="O7" s="2">
        <v>83.75</v>
      </c>
      <c r="P7" s="2">
        <v>18.850000000000001</v>
      </c>
      <c r="Q7" s="2">
        <v>81</v>
      </c>
      <c r="R7" s="2">
        <v>23.61</v>
      </c>
      <c r="S7" s="2">
        <v>83.6</v>
      </c>
    </row>
    <row r="8" spans="1:19" x14ac:dyDescent="0.25">
      <c r="A8" s="1" t="s">
        <v>15</v>
      </c>
      <c r="B8" s="2">
        <v>17.87</v>
      </c>
      <c r="C8" s="2">
        <v>80.900000000000006</v>
      </c>
      <c r="D8" s="2">
        <v>12.3</v>
      </c>
      <c r="E8" s="2">
        <v>83.65</v>
      </c>
      <c r="F8" s="2">
        <v>22.4</v>
      </c>
      <c r="G8" s="2">
        <v>81.75</v>
      </c>
      <c r="H8" s="2">
        <v>18.18</v>
      </c>
      <c r="I8" s="2">
        <v>80.349999999999994</v>
      </c>
      <c r="J8" s="2">
        <v>19.62</v>
      </c>
      <c r="K8" s="2">
        <v>81.099999999999994</v>
      </c>
      <c r="L8" s="2">
        <v>22.37</v>
      </c>
      <c r="M8" s="2">
        <v>82.25</v>
      </c>
      <c r="N8" s="2">
        <v>20.83</v>
      </c>
      <c r="O8" s="2">
        <v>83.75</v>
      </c>
      <c r="P8" s="2">
        <v>19.45</v>
      </c>
      <c r="Q8" s="2">
        <v>81.099999999999994</v>
      </c>
      <c r="R8" s="2">
        <v>21.9</v>
      </c>
      <c r="S8" s="2">
        <v>83.65</v>
      </c>
    </row>
    <row r="9" spans="1:19" x14ac:dyDescent="0.25">
      <c r="A9" s="1" t="s">
        <v>16</v>
      </c>
      <c r="B9" s="2">
        <v>17.899999999999999</v>
      </c>
      <c r="C9" s="2">
        <v>80.900000000000006</v>
      </c>
      <c r="D9" s="2">
        <v>12.33</v>
      </c>
      <c r="E9" s="2">
        <v>83.75</v>
      </c>
      <c r="F9" s="2">
        <v>24.77</v>
      </c>
      <c r="G9" s="2">
        <v>81.75</v>
      </c>
      <c r="H9" s="2">
        <v>18.309999999999999</v>
      </c>
      <c r="I9" s="2">
        <v>80.25</v>
      </c>
      <c r="J9" s="2">
        <v>19.77</v>
      </c>
      <c r="K9" s="2">
        <v>81.099999999999994</v>
      </c>
      <c r="L9" s="2">
        <v>21.93</v>
      </c>
      <c r="M9" s="2">
        <v>82.15</v>
      </c>
      <c r="N9" s="2">
        <v>20.94</v>
      </c>
      <c r="O9" s="2">
        <v>83.75</v>
      </c>
      <c r="P9" s="2">
        <v>19.260000000000002</v>
      </c>
      <c r="Q9" s="2">
        <v>81</v>
      </c>
      <c r="R9" s="2">
        <v>24.33</v>
      </c>
      <c r="S9" s="2">
        <v>83.6</v>
      </c>
    </row>
    <row r="10" spans="1:19" x14ac:dyDescent="0.25">
      <c r="A10" s="1" t="s">
        <v>17</v>
      </c>
      <c r="B10" s="2">
        <v>18.18</v>
      </c>
      <c r="C10" s="2">
        <v>80.900000000000006</v>
      </c>
      <c r="D10" s="2">
        <v>12.34</v>
      </c>
      <c r="E10" s="2">
        <v>83.65</v>
      </c>
      <c r="F10" s="2">
        <v>23.4</v>
      </c>
      <c r="G10" s="2">
        <v>81.75</v>
      </c>
      <c r="H10" s="2">
        <v>18.64</v>
      </c>
      <c r="I10" s="2">
        <v>80.25</v>
      </c>
      <c r="J10" s="2">
        <v>20.100000000000001</v>
      </c>
      <c r="K10" s="2">
        <v>81.099999999999994</v>
      </c>
      <c r="L10" s="2">
        <v>21.04</v>
      </c>
      <c r="M10" s="2">
        <v>82.25</v>
      </c>
      <c r="N10" s="2">
        <v>20.14</v>
      </c>
      <c r="O10" s="2">
        <v>83.75</v>
      </c>
      <c r="P10" s="2">
        <v>18.23</v>
      </c>
      <c r="Q10" s="2">
        <v>81</v>
      </c>
      <c r="R10" s="2">
        <v>23.79</v>
      </c>
      <c r="S10" s="2">
        <v>83.65</v>
      </c>
    </row>
    <row r="11" spans="1:19" x14ac:dyDescent="0.25">
      <c r="A11" s="1" t="s">
        <v>18</v>
      </c>
      <c r="B11" s="2">
        <v>17.940000000000001</v>
      </c>
      <c r="C11" s="2">
        <v>80.900000000000006</v>
      </c>
      <c r="D11" s="2">
        <v>12.52</v>
      </c>
      <c r="E11" s="2">
        <v>83.5</v>
      </c>
      <c r="F11" s="2">
        <v>22.77</v>
      </c>
      <c r="G11" s="2">
        <v>81.849999999999994</v>
      </c>
      <c r="H11" s="2">
        <v>18.23</v>
      </c>
      <c r="I11" s="2">
        <v>80.25</v>
      </c>
      <c r="J11" s="2">
        <v>19.8</v>
      </c>
      <c r="K11" s="2">
        <v>81.099999999999994</v>
      </c>
      <c r="L11" s="2">
        <v>23.28</v>
      </c>
      <c r="M11" s="2">
        <v>82.25</v>
      </c>
      <c r="N11" s="2">
        <v>21.12</v>
      </c>
      <c r="O11" s="2">
        <v>83.75</v>
      </c>
      <c r="P11" s="2">
        <v>19.41</v>
      </c>
      <c r="Q11" s="2">
        <v>81.099999999999994</v>
      </c>
      <c r="R11" s="2">
        <v>21.44</v>
      </c>
      <c r="S11" s="2">
        <v>83.65</v>
      </c>
    </row>
    <row r="12" spans="1:19" x14ac:dyDescent="0.25">
      <c r="A12" s="1" t="s">
        <v>19</v>
      </c>
      <c r="B12" s="2">
        <v>18.41</v>
      </c>
      <c r="C12" s="2">
        <v>80.900000000000006</v>
      </c>
      <c r="D12" s="2">
        <v>12.68</v>
      </c>
      <c r="E12" s="2">
        <v>83.75</v>
      </c>
      <c r="F12" s="2">
        <v>22.8</v>
      </c>
      <c r="G12" s="2">
        <v>81.75</v>
      </c>
      <c r="H12" s="2">
        <v>18.63</v>
      </c>
      <c r="I12" s="2">
        <v>80.25</v>
      </c>
      <c r="J12" s="2">
        <v>20.46</v>
      </c>
      <c r="K12" s="2">
        <v>81.099999999999994</v>
      </c>
      <c r="L12" s="2">
        <v>20.9</v>
      </c>
      <c r="M12" s="2">
        <v>82.25</v>
      </c>
      <c r="N12" s="2">
        <v>20.56</v>
      </c>
      <c r="O12" s="2">
        <v>83.75</v>
      </c>
      <c r="P12" s="2">
        <v>18.46</v>
      </c>
      <c r="Q12" s="2">
        <v>80.900000000000006</v>
      </c>
      <c r="R12" s="2">
        <v>24.81</v>
      </c>
      <c r="S12" s="2">
        <v>83.6</v>
      </c>
    </row>
    <row r="13" spans="1:19" x14ac:dyDescent="0.25">
      <c r="A13" s="1" t="s">
        <v>20</v>
      </c>
      <c r="B13" s="2">
        <v>17.899999999999999</v>
      </c>
      <c r="C13" s="2">
        <v>80.900000000000006</v>
      </c>
      <c r="D13" s="2">
        <v>12.25</v>
      </c>
      <c r="E13" s="2">
        <v>83.5</v>
      </c>
      <c r="F13" s="2">
        <v>25.58</v>
      </c>
      <c r="G13" s="2">
        <v>81.849999999999994</v>
      </c>
      <c r="H13" s="2">
        <v>18.25</v>
      </c>
      <c r="I13" s="2">
        <v>80.25</v>
      </c>
      <c r="J13" s="2">
        <v>19.63</v>
      </c>
      <c r="K13" s="2">
        <v>81.099999999999994</v>
      </c>
      <c r="L13" s="2">
        <v>22.12</v>
      </c>
      <c r="M13" s="2">
        <v>82.25</v>
      </c>
      <c r="N13" s="2">
        <v>21.09</v>
      </c>
      <c r="O13" s="2">
        <v>83.75</v>
      </c>
      <c r="P13" s="2">
        <v>19.55</v>
      </c>
      <c r="Q13" s="2">
        <v>81</v>
      </c>
      <c r="R13" s="2">
        <v>24.77</v>
      </c>
      <c r="S13" s="2">
        <v>83.6</v>
      </c>
    </row>
    <row r="14" spans="1:19" x14ac:dyDescent="0.25">
      <c r="A14" s="1" t="s">
        <v>21</v>
      </c>
      <c r="B14" s="2">
        <v>17.95</v>
      </c>
      <c r="C14" s="2">
        <v>81</v>
      </c>
      <c r="D14" s="2">
        <v>12.25</v>
      </c>
      <c r="E14" s="2">
        <v>83.75</v>
      </c>
      <c r="F14" s="2">
        <v>23.83</v>
      </c>
      <c r="G14" s="2">
        <v>81.75</v>
      </c>
      <c r="H14" s="2">
        <v>18.309999999999999</v>
      </c>
      <c r="I14" s="2">
        <v>80.25</v>
      </c>
      <c r="J14" s="2">
        <v>19.71</v>
      </c>
      <c r="K14" s="2">
        <v>81.099999999999994</v>
      </c>
      <c r="L14" s="2">
        <v>22.01</v>
      </c>
      <c r="M14" s="2">
        <v>82.25</v>
      </c>
      <c r="N14" s="2">
        <v>21.08</v>
      </c>
      <c r="O14" s="2">
        <v>83.75</v>
      </c>
      <c r="P14" s="2">
        <v>19.38</v>
      </c>
      <c r="Q14" s="2">
        <v>81</v>
      </c>
      <c r="R14" s="2">
        <v>25.06</v>
      </c>
      <c r="S14" s="2">
        <v>83.6</v>
      </c>
    </row>
    <row r="15" spans="1:19" x14ac:dyDescent="0.25">
      <c r="A15" s="1" t="s">
        <v>22</v>
      </c>
      <c r="B15" s="2">
        <v>19.25</v>
      </c>
      <c r="C15" s="2">
        <v>81</v>
      </c>
      <c r="D15" s="2">
        <v>11.83</v>
      </c>
      <c r="E15" s="2">
        <v>83.75</v>
      </c>
      <c r="F15" s="2">
        <v>24.86</v>
      </c>
      <c r="G15" s="2">
        <v>81.75</v>
      </c>
      <c r="H15" s="2">
        <v>18.829999999999998</v>
      </c>
      <c r="I15" s="2">
        <v>80.150000000000006</v>
      </c>
      <c r="J15" s="2">
        <v>21.31</v>
      </c>
      <c r="K15" s="2">
        <v>81.099999999999994</v>
      </c>
      <c r="L15" s="2">
        <v>19.670000000000002</v>
      </c>
      <c r="M15" s="2">
        <v>82.25</v>
      </c>
      <c r="N15" s="2">
        <v>20.34</v>
      </c>
      <c r="O15" s="2">
        <v>83.75</v>
      </c>
      <c r="P15" s="2">
        <v>17.170000000000002</v>
      </c>
      <c r="Q15" s="2">
        <v>81</v>
      </c>
      <c r="R15" s="2">
        <v>24.73</v>
      </c>
      <c r="S15" s="2">
        <v>83.6</v>
      </c>
    </row>
    <row r="16" spans="1:19" x14ac:dyDescent="0.25">
      <c r="A16" s="1" t="s">
        <v>23</v>
      </c>
      <c r="B16" s="2">
        <v>17.87</v>
      </c>
      <c r="C16" s="2">
        <v>81</v>
      </c>
      <c r="D16" s="2">
        <v>12.35</v>
      </c>
      <c r="E16" s="2">
        <v>82.85</v>
      </c>
      <c r="F16" s="2">
        <v>24.39</v>
      </c>
      <c r="G16" s="2">
        <v>81.75</v>
      </c>
      <c r="H16" s="2">
        <v>18.29</v>
      </c>
      <c r="I16" s="2">
        <v>80.25</v>
      </c>
      <c r="J16" s="2">
        <v>19.579999999999998</v>
      </c>
      <c r="K16" s="2">
        <v>81.099999999999994</v>
      </c>
      <c r="L16" s="2">
        <v>23.18</v>
      </c>
      <c r="M16" s="2">
        <v>82.25</v>
      </c>
      <c r="N16" s="2">
        <v>20.89</v>
      </c>
      <c r="O16" s="2">
        <v>83.75</v>
      </c>
      <c r="P16" s="2">
        <v>20</v>
      </c>
      <c r="Q16" s="2">
        <v>81.099999999999994</v>
      </c>
      <c r="R16" s="2">
        <v>24.99</v>
      </c>
      <c r="S16" s="2">
        <v>83.6</v>
      </c>
    </row>
    <row r="17" spans="1:19" x14ac:dyDescent="0.25">
      <c r="A17" s="1" t="s">
        <v>24</v>
      </c>
      <c r="B17" s="2">
        <v>18.3</v>
      </c>
      <c r="C17" s="2">
        <v>80.900000000000006</v>
      </c>
      <c r="D17" s="2">
        <v>12.17</v>
      </c>
      <c r="E17" s="2">
        <v>83.75</v>
      </c>
      <c r="F17" s="2">
        <v>23.64</v>
      </c>
      <c r="G17" s="2">
        <v>81.75</v>
      </c>
      <c r="H17" s="2">
        <v>18.59</v>
      </c>
      <c r="I17" s="2">
        <v>80.25</v>
      </c>
      <c r="J17" s="2">
        <v>20.04</v>
      </c>
      <c r="K17" s="2">
        <v>81.099999999999994</v>
      </c>
      <c r="L17" s="2">
        <v>20.9</v>
      </c>
      <c r="M17" s="2">
        <v>82.25</v>
      </c>
      <c r="N17" s="2">
        <v>20.55</v>
      </c>
      <c r="O17" s="2">
        <v>83.65</v>
      </c>
      <c r="P17" s="2">
        <v>18.21</v>
      </c>
      <c r="Q17" s="2">
        <v>81</v>
      </c>
      <c r="R17" s="2">
        <v>23.78</v>
      </c>
      <c r="S17" s="2">
        <v>83.6</v>
      </c>
    </row>
    <row r="18" spans="1:19" x14ac:dyDescent="0.25">
      <c r="A18" s="1" t="s">
        <v>25</v>
      </c>
      <c r="B18" s="2">
        <v>17.89</v>
      </c>
      <c r="C18" s="2">
        <v>81</v>
      </c>
      <c r="D18" s="2">
        <v>12.18</v>
      </c>
      <c r="E18" s="2">
        <v>83.6</v>
      </c>
      <c r="F18" s="2">
        <v>24.21</v>
      </c>
      <c r="G18" s="2">
        <v>81.75</v>
      </c>
      <c r="H18" s="2">
        <v>18.34</v>
      </c>
      <c r="I18" s="2">
        <v>80.25</v>
      </c>
      <c r="J18" s="2">
        <v>19.71</v>
      </c>
      <c r="K18" s="2">
        <v>81.150000000000006</v>
      </c>
      <c r="L18" s="2">
        <v>21.56</v>
      </c>
      <c r="M18" s="2">
        <v>82.25</v>
      </c>
      <c r="N18" s="2">
        <v>20.48</v>
      </c>
      <c r="O18" s="2">
        <v>83.75</v>
      </c>
      <c r="P18" s="2">
        <v>18.79</v>
      </c>
      <c r="Q18" s="2">
        <v>81</v>
      </c>
      <c r="R18" s="2">
        <v>23.91</v>
      </c>
      <c r="S18" s="2">
        <v>83.65</v>
      </c>
    </row>
    <row r="19" spans="1:19" x14ac:dyDescent="0.25">
      <c r="A19" s="1" t="s">
        <v>26</v>
      </c>
      <c r="B19" s="2">
        <v>18.41</v>
      </c>
      <c r="C19" s="2">
        <v>81</v>
      </c>
      <c r="D19" s="2">
        <v>12.33</v>
      </c>
      <c r="E19" s="2">
        <v>83.65</v>
      </c>
      <c r="F19" s="2">
        <v>23.95</v>
      </c>
      <c r="G19" s="2">
        <v>81.75</v>
      </c>
      <c r="H19" s="2">
        <v>18.600000000000001</v>
      </c>
      <c r="I19" s="2">
        <v>80.150000000000006</v>
      </c>
      <c r="J19" s="2">
        <v>20.3</v>
      </c>
      <c r="K19" s="2">
        <v>81.099999999999994</v>
      </c>
      <c r="L19" s="2">
        <v>20.68</v>
      </c>
      <c r="M19" s="2">
        <v>82.25</v>
      </c>
      <c r="N19" s="2">
        <v>19.95</v>
      </c>
      <c r="O19" s="2">
        <v>83.75</v>
      </c>
      <c r="P19" s="2">
        <v>18.13</v>
      </c>
      <c r="Q19" s="2">
        <v>80.900000000000006</v>
      </c>
      <c r="R19" s="2">
        <v>23.95</v>
      </c>
      <c r="S19" s="2">
        <v>83.6</v>
      </c>
    </row>
    <row r="20" spans="1:19" x14ac:dyDescent="0.25">
      <c r="A20" s="1" t="s">
        <v>27</v>
      </c>
      <c r="B20" s="2">
        <v>18.170000000000002</v>
      </c>
      <c r="C20" s="2">
        <v>80.900000000000006</v>
      </c>
      <c r="D20" s="2">
        <v>12.35</v>
      </c>
      <c r="E20" s="2">
        <v>83.4</v>
      </c>
      <c r="F20" s="2">
        <v>25.07</v>
      </c>
      <c r="G20" s="2">
        <v>81.75</v>
      </c>
      <c r="H20" s="2">
        <v>18.399999999999999</v>
      </c>
      <c r="I20" s="2">
        <v>80.25</v>
      </c>
      <c r="J20" s="2">
        <v>19.989999999999998</v>
      </c>
      <c r="K20" s="2">
        <v>81.150000000000006</v>
      </c>
      <c r="L20" s="2">
        <v>21.2</v>
      </c>
      <c r="M20" s="2">
        <v>82.25</v>
      </c>
      <c r="N20" s="2">
        <v>20.87</v>
      </c>
      <c r="O20" s="2">
        <v>83.75</v>
      </c>
      <c r="P20" s="2">
        <v>18.54</v>
      </c>
      <c r="Q20" s="2">
        <v>81</v>
      </c>
      <c r="R20" s="2">
        <v>24.99</v>
      </c>
      <c r="S20" s="2">
        <v>83.6</v>
      </c>
    </row>
    <row r="21" spans="1:19" x14ac:dyDescent="0.25">
      <c r="A21" s="1" t="s">
        <v>28</v>
      </c>
      <c r="B21" s="2">
        <v>18.010000000000002</v>
      </c>
      <c r="C21" s="2">
        <v>80.900000000000006</v>
      </c>
      <c r="D21" s="2">
        <v>12.41</v>
      </c>
      <c r="E21" s="2">
        <v>83.5</v>
      </c>
      <c r="F21" s="2">
        <v>24.93</v>
      </c>
      <c r="G21" s="2">
        <v>81.75</v>
      </c>
      <c r="H21" s="2">
        <v>18.48</v>
      </c>
      <c r="I21" s="2">
        <v>80.25</v>
      </c>
      <c r="J21" s="2">
        <v>19.71</v>
      </c>
      <c r="K21" s="2">
        <v>81.150000000000006</v>
      </c>
      <c r="L21" s="2">
        <v>21.98</v>
      </c>
      <c r="M21" s="2">
        <v>82.25</v>
      </c>
      <c r="N21" s="2">
        <v>21.19</v>
      </c>
      <c r="O21" s="2">
        <v>83.75</v>
      </c>
      <c r="P21" s="2">
        <v>19.37</v>
      </c>
      <c r="Q21" s="2">
        <v>81</v>
      </c>
      <c r="R21" s="2">
        <v>25.06</v>
      </c>
      <c r="S21" s="2">
        <v>83.5</v>
      </c>
    </row>
    <row r="22" spans="1:19" x14ac:dyDescent="0.25">
      <c r="A22" s="1" t="s">
        <v>29</v>
      </c>
      <c r="B22" s="2">
        <v>18.82</v>
      </c>
      <c r="C22" s="2">
        <v>80.900000000000006</v>
      </c>
      <c r="D22" s="2">
        <v>11.87</v>
      </c>
      <c r="E22" s="2">
        <v>83.65</v>
      </c>
      <c r="F22" s="2">
        <v>21.65</v>
      </c>
      <c r="G22" s="2">
        <v>81.75</v>
      </c>
      <c r="H22" s="2">
        <v>18.72</v>
      </c>
      <c r="I22" s="2">
        <v>80.099999999999994</v>
      </c>
      <c r="J22" s="2">
        <v>20.77</v>
      </c>
      <c r="K22" s="2">
        <v>81.150000000000006</v>
      </c>
      <c r="L22" s="2">
        <v>19.940000000000001</v>
      </c>
      <c r="M22" s="2">
        <v>82.25</v>
      </c>
      <c r="N22" s="2">
        <v>20.38</v>
      </c>
      <c r="O22" s="2">
        <v>83.75</v>
      </c>
      <c r="P22" s="2">
        <v>17.510000000000002</v>
      </c>
      <c r="Q22" s="2">
        <v>80.849999999999994</v>
      </c>
      <c r="R22" s="2">
        <v>24.42</v>
      </c>
      <c r="S22" s="2">
        <v>83.6</v>
      </c>
    </row>
    <row r="23" spans="1:19" x14ac:dyDescent="0.25">
      <c r="A23" s="1" t="s">
        <v>30</v>
      </c>
      <c r="B23" s="2">
        <v>17.84</v>
      </c>
      <c r="C23" s="2">
        <v>80.900000000000006</v>
      </c>
      <c r="D23" s="2">
        <v>12.22</v>
      </c>
      <c r="E23" s="2">
        <v>83.15</v>
      </c>
      <c r="F23" s="2">
        <v>24.04</v>
      </c>
      <c r="G23" s="2">
        <v>81.849999999999994</v>
      </c>
      <c r="H23" s="2">
        <v>18.190000000000001</v>
      </c>
      <c r="I23" s="2">
        <v>80.150000000000006</v>
      </c>
      <c r="J23" s="2">
        <v>19.59</v>
      </c>
      <c r="K23" s="2">
        <v>81.25</v>
      </c>
      <c r="L23" s="2">
        <v>22.49</v>
      </c>
      <c r="M23" s="2">
        <v>82.25</v>
      </c>
      <c r="N23" s="2">
        <v>21.05</v>
      </c>
      <c r="O23" s="2">
        <v>83.75</v>
      </c>
      <c r="P23" s="2">
        <v>19.53</v>
      </c>
      <c r="Q23" s="2">
        <v>81</v>
      </c>
      <c r="R23" s="2">
        <v>23.13</v>
      </c>
      <c r="S23" s="2">
        <v>83.6</v>
      </c>
    </row>
    <row r="24" spans="1:19" x14ac:dyDescent="0.25">
      <c r="A24" s="1" t="s">
        <v>31</v>
      </c>
      <c r="B24" s="2">
        <v>18.11</v>
      </c>
      <c r="C24" s="2">
        <v>80.900000000000006</v>
      </c>
      <c r="D24" s="2">
        <v>12.43</v>
      </c>
      <c r="E24" s="2">
        <v>83.75</v>
      </c>
      <c r="F24" s="2">
        <v>24.36</v>
      </c>
      <c r="G24" s="2">
        <v>81.849999999999994</v>
      </c>
      <c r="H24" s="2">
        <v>18.440000000000001</v>
      </c>
      <c r="I24" s="2">
        <v>80.150000000000006</v>
      </c>
      <c r="J24" s="2">
        <v>19.96</v>
      </c>
      <c r="K24" s="2">
        <v>81.25</v>
      </c>
      <c r="L24" s="2">
        <v>21.51</v>
      </c>
      <c r="M24" s="2">
        <v>82.25</v>
      </c>
      <c r="N24" s="2">
        <v>20.68</v>
      </c>
      <c r="O24" s="2">
        <v>83.75</v>
      </c>
      <c r="P24" s="2">
        <v>18.829999999999998</v>
      </c>
      <c r="Q24" s="2">
        <v>80.900000000000006</v>
      </c>
      <c r="R24" s="2">
        <v>24.13</v>
      </c>
      <c r="S24" s="2">
        <v>83.6</v>
      </c>
    </row>
    <row r="25" spans="1:19" x14ac:dyDescent="0.25">
      <c r="A25" s="1" t="s">
        <v>32</v>
      </c>
      <c r="B25" s="2">
        <v>17.82</v>
      </c>
      <c r="C25" s="2">
        <v>81</v>
      </c>
      <c r="D25" s="2">
        <v>12.45</v>
      </c>
      <c r="E25" s="2">
        <v>83.75</v>
      </c>
      <c r="F25" s="2">
        <v>23.4</v>
      </c>
      <c r="G25" s="2">
        <v>81.849999999999994</v>
      </c>
      <c r="H25" s="2">
        <v>18.29</v>
      </c>
      <c r="I25" s="2">
        <v>80.25</v>
      </c>
      <c r="J25" s="2">
        <v>19.63</v>
      </c>
      <c r="K25" s="2">
        <v>81.25</v>
      </c>
      <c r="L25" s="2">
        <v>23.75</v>
      </c>
      <c r="M25" s="2">
        <v>82.25</v>
      </c>
      <c r="N25" s="2">
        <v>20.97</v>
      </c>
      <c r="O25" s="2">
        <v>83.75</v>
      </c>
      <c r="P25" s="2">
        <v>20.18</v>
      </c>
      <c r="Q25" s="2">
        <v>81</v>
      </c>
      <c r="R25" s="2">
        <v>22.75</v>
      </c>
      <c r="S25" s="2">
        <v>83.65</v>
      </c>
    </row>
    <row r="26" spans="1:19" x14ac:dyDescent="0.25">
      <c r="A26" s="1" t="s">
        <v>33</v>
      </c>
      <c r="B26" s="2">
        <v>17.649999999999999</v>
      </c>
      <c r="C26" s="2">
        <v>80.900000000000006</v>
      </c>
      <c r="D26" s="2">
        <v>12.37</v>
      </c>
      <c r="E26" s="2">
        <v>83.75</v>
      </c>
      <c r="F26" s="2">
        <v>22.94</v>
      </c>
      <c r="G26" s="2">
        <v>81.849999999999994</v>
      </c>
      <c r="H26" s="2">
        <v>18.22</v>
      </c>
      <c r="I26" s="2">
        <v>80.150000000000006</v>
      </c>
      <c r="J26" s="2">
        <v>19.71</v>
      </c>
      <c r="K26" s="2">
        <v>81.25</v>
      </c>
      <c r="L26" s="2">
        <v>24.16</v>
      </c>
      <c r="M26" s="2">
        <v>82.25</v>
      </c>
      <c r="N26" s="2">
        <v>20.6</v>
      </c>
      <c r="O26" s="2">
        <v>83.75</v>
      </c>
      <c r="P26" s="2">
        <v>20.18</v>
      </c>
      <c r="Q26" s="2">
        <v>81.099999999999994</v>
      </c>
      <c r="R26" s="2">
        <v>22.75</v>
      </c>
      <c r="S26" s="2">
        <v>83.65</v>
      </c>
    </row>
    <row r="27" spans="1:19" x14ac:dyDescent="0.25">
      <c r="A27" s="1" t="s">
        <v>34</v>
      </c>
      <c r="B27" s="2">
        <v>17.77</v>
      </c>
      <c r="C27" s="2">
        <v>80.900000000000006</v>
      </c>
      <c r="D27" s="2">
        <v>12.49</v>
      </c>
      <c r="E27" s="2">
        <v>83.85</v>
      </c>
      <c r="F27" s="2">
        <v>25.14</v>
      </c>
      <c r="G27" s="2">
        <v>81.849999999999994</v>
      </c>
      <c r="H27" s="2">
        <v>18.25</v>
      </c>
      <c r="I27" s="2">
        <v>80.25</v>
      </c>
      <c r="J27" s="2">
        <v>19.510000000000002</v>
      </c>
      <c r="K27" s="2">
        <v>81.150000000000006</v>
      </c>
      <c r="L27" s="2">
        <v>24.6</v>
      </c>
      <c r="M27" s="2">
        <v>82.25</v>
      </c>
      <c r="N27" s="2">
        <v>20.85</v>
      </c>
      <c r="O27" s="2">
        <v>83.75</v>
      </c>
      <c r="P27" s="2">
        <v>20.69</v>
      </c>
      <c r="Q27" s="2">
        <v>81.099999999999994</v>
      </c>
      <c r="R27" s="2">
        <v>24.01</v>
      </c>
      <c r="S27" s="2">
        <v>83.65</v>
      </c>
    </row>
    <row r="28" spans="1:19" x14ac:dyDescent="0.25">
      <c r="A28" s="1" t="s">
        <v>35</v>
      </c>
      <c r="B28" s="2">
        <v>18.29</v>
      </c>
      <c r="C28" s="2">
        <v>80.900000000000006</v>
      </c>
      <c r="D28" s="2">
        <v>12.37</v>
      </c>
      <c r="E28" s="2">
        <v>83.85</v>
      </c>
      <c r="F28" s="2">
        <v>25.01</v>
      </c>
      <c r="G28" s="2">
        <v>81.75</v>
      </c>
      <c r="H28" s="2">
        <v>18.420000000000002</v>
      </c>
      <c r="I28" s="2">
        <v>80.25</v>
      </c>
      <c r="J28" s="2">
        <v>19.940000000000001</v>
      </c>
      <c r="K28" s="2">
        <v>81.25</v>
      </c>
      <c r="L28" s="2">
        <v>21.08</v>
      </c>
      <c r="M28" s="2">
        <v>82.25</v>
      </c>
      <c r="N28" s="2">
        <v>20.66</v>
      </c>
      <c r="O28" s="2">
        <v>83.75</v>
      </c>
      <c r="P28" s="2">
        <v>18.690000000000001</v>
      </c>
      <c r="Q28" s="2">
        <v>80.849999999999994</v>
      </c>
      <c r="R28" s="2">
        <v>25.64</v>
      </c>
      <c r="S28" s="2">
        <v>83.65</v>
      </c>
    </row>
    <row r="29" spans="1:19" x14ac:dyDescent="0.25">
      <c r="A29" s="1" t="s">
        <v>36</v>
      </c>
      <c r="B29" s="2">
        <v>18.07</v>
      </c>
      <c r="C29" s="2">
        <v>80.900000000000006</v>
      </c>
      <c r="D29" s="2">
        <v>12.5</v>
      </c>
      <c r="E29" s="2">
        <v>83.65</v>
      </c>
      <c r="F29" s="2">
        <v>25.28</v>
      </c>
      <c r="G29" s="2">
        <v>81.849999999999994</v>
      </c>
      <c r="H29" s="2">
        <v>18.420000000000002</v>
      </c>
      <c r="I29" s="2">
        <v>80.25</v>
      </c>
      <c r="J29" s="2">
        <v>19.68</v>
      </c>
      <c r="K29" s="2">
        <v>81.150000000000006</v>
      </c>
      <c r="L29" s="2">
        <v>21.77</v>
      </c>
      <c r="M29" s="2">
        <v>82.25</v>
      </c>
      <c r="N29" s="2">
        <v>21.21</v>
      </c>
      <c r="O29" s="2">
        <v>83.75</v>
      </c>
      <c r="P29" s="2">
        <v>19.34</v>
      </c>
      <c r="Q29" s="2">
        <v>80.900000000000006</v>
      </c>
      <c r="R29" s="2">
        <v>25.45</v>
      </c>
      <c r="S29" s="2">
        <v>83.65</v>
      </c>
    </row>
    <row r="30" spans="1:19" x14ac:dyDescent="0.25">
      <c r="A30" s="1" t="s">
        <v>37</v>
      </c>
      <c r="B30" s="2">
        <v>18.27</v>
      </c>
      <c r="C30" s="2">
        <v>80.900000000000006</v>
      </c>
      <c r="D30" s="2">
        <v>12.15</v>
      </c>
      <c r="E30" s="2">
        <v>83.75</v>
      </c>
      <c r="F30" s="2">
        <v>24.7</v>
      </c>
      <c r="G30" s="2">
        <v>81.849999999999994</v>
      </c>
      <c r="H30" s="2">
        <v>18.55</v>
      </c>
      <c r="I30" s="2">
        <v>80.25</v>
      </c>
      <c r="J30" s="2">
        <v>20.2</v>
      </c>
      <c r="K30" s="2">
        <v>81.150000000000006</v>
      </c>
      <c r="L30" s="2">
        <v>20.64</v>
      </c>
      <c r="M30" s="2">
        <v>82.25</v>
      </c>
      <c r="N30" s="2">
        <v>20.46</v>
      </c>
      <c r="O30" s="2">
        <v>83.75</v>
      </c>
      <c r="P30" s="2">
        <v>18.149999999999999</v>
      </c>
      <c r="Q30" s="2">
        <v>80.849999999999994</v>
      </c>
      <c r="R30" s="2">
        <v>25.06</v>
      </c>
      <c r="S30" s="2">
        <v>83.65</v>
      </c>
    </row>
    <row r="31" spans="1:19" x14ac:dyDescent="0.25">
      <c r="A31" s="1" t="s">
        <v>38</v>
      </c>
      <c r="B31" s="2">
        <v>18.309999999999999</v>
      </c>
      <c r="C31" s="2">
        <v>81</v>
      </c>
      <c r="D31" s="2">
        <v>12.19</v>
      </c>
      <c r="E31" s="2">
        <v>83.5</v>
      </c>
      <c r="F31" s="2">
        <v>22.83</v>
      </c>
      <c r="G31" s="2">
        <v>81.849999999999994</v>
      </c>
      <c r="H31" s="2">
        <v>18.52</v>
      </c>
      <c r="I31" s="2">
        <v>80.25</v>
      </c>
      <c r="J31" s="2">
        <v>20.23</v>
      </c>
      <c r="K31" s="2">
        <v>81.150000000000006</v>
      </c>
      <c r="L31" s="2">
        <v>20.67</v>
      </c>
      <c r="M31" s="2">
        <v>82.25</v>
      </c>
      <c r="N31" s="2">
        <v>20.72</v>
      </c>
      <c r="O31" s="2">
        <v>83.65</v>
      </c>
      <c r="P31" s="2">
        <v>18.2</v>
      </c>
      <c r="Q31" s="2">
        <v>80.900000000000006</v>
      </c>
      <c r="R31" s="2">
        <v>23.71</v>
      </c>
      <c r="S31" s="2">
        <v>83.65</v>
      </c>
    </row>
    <row r="32" spans="1:19" x14ac:dyDescent="0.25">
      <c r="A32" s="1" t="s">
        <v>39</v>
      </c>
      <c r="B32" s="2">
        <v>18.3</v>
      </c>
      <c r="C32" s="2">
        <v>81</v>
      </c>
      <c r="D32" s="2">
        <v>12.33</v>
      </c>
      <c r="E32" s="2">
        <v>83.6</v>
      </c>
      <c r="F32" s="2">
        <v>24.47</v>
      </c>
      <c r="G32" s="2">
        <v>81.849999999999994</v>
      </c>
      <c r="H32" s="2">
        <v>18.54</v>
      </c>
      <c r="I32" s="2">
        <v>80.25</v>
      </c>
      <c r="J32" s="2">
        <v>20.079999999999998</v>
      </c>
      <c r="K32" s="2">
        <v>81.150000000000006</v>
      </c>
      <c r="L32" s="2">
        <v>21.43</v>
      </c>
      <c r="M32" s="2">
        <v>82.25</v>
      </c>
      <c r="N32" s="2">
        <v>20.81</v>
      </c>
      <c r="O32" s="2">
        <v>83.75</v>
      </c>
      <c r="P32" s="2">
        <v>18.920000000000002</v>
      </c>
      <c r="Q32" s="2">
        <v>80.849999999999994</v>
      </c>
      <c r="R32" s="2">
        <v>23.28</v>
      </c>
      <c r="S32" s="2">
        <v>83.65</v>
      </c>
    </row>
    <row r="33" spans="1:19" x14ac:dyDescent="0.25">
      <c r="A33" s="1" t="s">
        <v>40</v>
      </c>
      <c r="B33" s="2">
        <v>19.64</v>
      </c>
      <c r="C33" s="2">
        <v>81</v>
      </c>
      <c r="D33" s="2">
        <v>11.76</v>
      </c>
      <c r="E33" s="2">
        <v>83.75</v>
      </c>
      <c r="F33" s="2">
        <v>23.93</v>
      </c>
      <c r="G33" s="2">
        <v>81.849999999999994</v>
      </c>
      <c r="H33" s="2">
        <v>19.09</v>
      </c>
      <c r="I33" s="2">
        <v>80.099999999999994</v>
      </c>
      <c r="J33" s="2">
        <v>22.19</v>
      </c>
      <c r="K33" s="2">
        <v>81.150000000000006</v>
      </c>
      <c r="L33" s="2">
        <v>19.46</v>
      </c>
      <c r="M33" s="2">
        <v>82.25</v>
      </c>
      <c r="N33" s="2">
        <v>20.29</v>
      </c>
      <c r="O33" s="2">
        <v>83.75</v>
      </c>
      <c r="P33" s="2">
        <v>16.93</v>
      </c>
      <c r="Q33" s="2">
        <v>80.849999999999994</v>
      </c>
      <c r="R33" s="2">
        <v>23.88</v>
      </c>
      <c r="S33" s="2">
        <v>83.65</v>
      </c>
    </row>
    <row r="34" spans="1:19" x14ac:dyDescent="0.25">
      <c r="A34" s="1" t="s">
        <v>41</v>
      </c>
      <c r="B34" s="2">
        <v>18.809999999999999</v>
      </c>
      <c r="C34" s="2">
        <v>81</v>
      </c>
      <c r="D34" s="2">
        <v>11.84</v>
      </c>
      <c r="E34" s="2">
        <v>82.6</v>
      </c>
      <c r="F34" s="2">
        <v>22.14</v>
      </c>
      <c r="G34" s="2">
        <v>81.849999999999994</v>
      </c>
      <c r="H34" s="2">
        <v>18.71</v>
      </c>
      <c r="I34" s="2">
        <v>80.150000000000006</v>
      </c>
      <c r="J34" s="2">
        <v>20.89</v>
      </c>
      <c r="K34" s="2">
        <v>81.150000000000006</v>
      </c>
      <c r="L34" s="2">
        <v>19.86</v>
      </c>
      <c r="M34" s="2">
        <v>82.25</v>
      </c>
      <c r="N34" s="2">
        <v>19.5</v>
      </c>
      <c r="O34" s="2">
        <v>83.75</v>
      </c>
      <c r="P34" s="2">
        <v>17.36</v>
      </c>
      <c r="Q34" s="2">
        <v>80.849999999999994</v>
      </c>
      <c r="R34" s="2">
        <v>23.75</v>
      </c>
      <c r="S34" s="2">
        <v>83.65</v>
      </c>
    </row>
    <row r="35" spans="1:19" x14ac:dyDescent="0.25">
      <c r="A35" s="1" t="s">
        <v>43</v>
      </c>
      <c r="B35" s="2">
        <v>28.98</v>
      </c>
      <c r="E35" s="2">
        <v>83.65</v>
      </c>
      <c r="F35" s="2">
        <v>26.53</v>
      </c>
      <c r="J35" s="2">
        <v>29.16</v>
      </c>
      <c r="K35" s="2">
        <v>73.099999999999994</v>
      </c>
    </row>
    <row r="36" spans="1:19" x14ac:dyDescent="0.25">
      <c r="E36" s="2">
        <v>82.6</v>
      </c>
    </row>
    <row r="38" spans="1:19" ht="15" customHeight="1" x14ac:dyDescent="0.25">
      <c r="B38" s="14" t="s">
        <v>0</v>
      </c>
      <c r="C38" s="14"/>
      <c r="D38" s="15" t="s">
        <v>1</v>
      </c>
      <c r="E38" s="15"/>
      <c r="F38" s="8" t="s">
        <v>2</v>
      </c>
      <c r="G38" s="8"/>
      <c r="H38" s="8" t="s">
        <v>3</v>
      </c>
      <c r="I38" s="8"/>
      <c r="J38" s="8" t="s">
        <v>4</v>
      </c>
      <c r="K38" s="8"/>
      <c r="L38" s="8" t="s">
        <v>5</v>
      </c>
      <c r="M38" s="8"/>
      <c r="N38" s="8" t="s">
        <v>6</v>
      </c>
      <c r="O38" s="8"/>
      <c r="P38" s="8" t="s">
        <v>7</v>
      </c>
      <c r="Q38" s="8"/>
      <c r="R38" s="8" t="s">
        <v>8</v>
      </c>
      <c r="S38" s="8"/>
    </row>
    <row r="39" spans="1:19" x14ac:dyDescent="0.25">
      <c r="B39" s="8">
        <v>1.77</v>
      </c>
      <c r="C39" s="8"/>
      <c r="D39" s="8">
        <v>1.71</v>
      </c>
      <c r="E39" s="8"/>
      <c r="F39" s="8">
        <v>1.74</v>
      </c>
      <c r="G39" s="8"/>
      <c r="H39" s="8">
        <v>1.75</v>
      </c>
      <c r="I39" s="8"/>
      <c r="J39" s="8">
        <v>1.73</v>
      </c>
      <c r="K39" s="8"/>
      <c r="L39" s="8">
        <v>1.7</v>
      </c>
      <c r="M39" s="8"/>
      <c r="N39" s="8">
        <v>1.67</v>
      </c>
      <c r="O39" s="8"/>
      <c r="P39" s="8">
        <v>1.71</v>
      </c>
      <c r="Q39" s="8"/>
      <c r="R39" s="8">
        <v>1.84</v>
      </c>
      <c r="S39" s="8"/>
    </row>
    <row r="40" spans="1:19" x14ac:dyDescent="0.25">
      <c r="A40" s="1" t="s">
        <v>11</v>
      </c>
      <c r="B40" s="2">
        <f t="shared" ref="B40:S40" si="0">B4</f>
        <v>18.61</v>
      </c>
      <c r="C40" s="2">
        <f t="shared" si="0"/>
        <v>80.900000000000006</v>
      </c>
      <c r="D40" s="2">
        <f t="shared" si="0"/>
        <v>11.9</v>
      </c>
      <c r="E40" s="2">
        <f t="shared" si="0"/>
        <v>81</v>
      </c>
      <c r="F40" s="2">
        <f t="shared" si="0"/>
        <v>25.26</v>
      </c>
      <c r="G40" s="2">
        <f t="shared" si="0"/>
        <v>81.75</v>
      </c>
      <c r="H40" s="2">
        <f t="shared" si="0"/>
        <v>18.66</v>
      </c>
      <c r="I40" s="2">
        <f t="shared" si="0"/>
        <v>80.25</v>
      </c>
      <c r="J40" s="2">
        <f t="shared" si="0"/>
        <v>20.59</v>
      </c>
      <c r="K40" s="2">
        <f t="shared" si="0"/>
        <v>81.099999999999994</v>
      </c>
      <c r="L40" s="2">
        <f t="shared" si="0"/>
        <v>19.989999999999998</v>
      </c>
      <c r="M40" s="2">
        <f t="shared" si="0"/>
        <v>82.25</v>
      </c>
      <c r="N40" s="2">
        <f t="shared" si="0"/>
        <v>20.12</v>
      </c>
      <c r="O40" s="2">
        <f t="shared" si="0"/>
        <v>83.75</v>
      </c>
      <c r="P40" s="2">
        <f t="shared" si="0"/>
        <v>17.47</v>
      </c>
      <c r="Q40" s="2">
        <f t="shared" si="0"/>
        <v>81</v>
      </c>
      <c r="R40" s="2">
        <f t="shared" si="0"/>
        <v>25.01</v>
      </c>
      <c r="S40" s="2">
        <f t="shared" si="0"/>
        <v>83.6</v>
      </c>
    </row>
    <row r="41" spans="1:19" x14ac:dyDescent="0.25">
      <c r="A41" s="1" t="s">
        <v>12</v>
      </c>
      <c r="B41" s="2">
        <f t="shared" ref="B41:S41" si="1">B5</f>
        <v>17.88</v>
      </c>
      <c r="C41" s="2">
        <f t="shared" si="1"/>
        <v>80.900000000000006</v>
      </c>
      <c r="D41" s="2">
        <f t="shared" si="1"/>
        <v>12.69</v>
      </c>
      <c r="E41" s="2">
        <f t="shared" si="1"/>
        <v>83</v>
      </c>
      <c r="F41" s="2">
        <f t="shared" si="1"/>
        <v>26.07</v>
      </c>
      <c r="G41" s="2">
        <f t="shared" si="1"/>
        <v>81.75</v>
      </c>
      <c r="H41" s="2">
        <f t="shared" si="1"/>
        <v>18.43</v>
      </c>
      <c r="I41" s="2">
        <f t="shared" si="1"/>
        <v>80.25</v>
      </c>
      <c r="J41" s="2">
        <f t="shared" si="1"/>
        <v>19.64</v>
      </c>
      <c r="K41" s="2">
        <f t="shared" si="1"/>
        <v>81.150000000000006</v>
      </c>
      <c r="L41" s="2">
        <f t="shared" si="1"/>
        <v>24.64</v>
      </c>
      <c r="M41" s="2">
        <f t="shared" si="1"/>
        <v>82.25</v>
      </c>
      <c r="N41" s="2">
        <f t="shared" si="1"/>
        <v>21.29</v>
      </c>
      <c r="O41" s="2">
        <f t="shared" si="1"/>
        <v>83.65</v>
      </c>
      <c r="P41" s="2">
        <f t="shared" si="1"/>
        <v>20.59</v>
      </c>
      <c r="Q41" s="2">
        <f t="shared" si="1"/>
        <v>81.150000000000006</v>
      </c>
      <c r="R41" s="2">
        <f t="shared" si="1"/>
        <v>25.74</v>
      </c>
      <c r="S41" s="2">
        <f t="shared" si="1"/>
        <v>83.6</v>
      </c>
    </row>
    <row r="42" spans="1:19" x14ac:dyDescent="0.25">
      <c r="A42" s="1" t="s">
        <v>19</v>
      </c>
      <c r="B42" s="2">
        <f t="shared" ref="B42:S42" si="2">B12</f>
        <v>18.41</v>
      </c>
      <c r="C42" s="2">
        <f t="shared" si="2"/>
        <v>80.900000000000006</v>
      </c>
      <c r="D42" s="2">
        <f t="shared" si="2"/>
        <v>12.68</v>
      </c>
      <c r="E42" s="2">
        <f t="shared" si="2"/>
        <v>83.75</v>
      </c>
      <c r="F42" s="2">
        <f t="shared" si="2"/>
        <v>22.8</v>
      </c>
      <c r="G42" s="2">
        <f t="shared" si="2"/>
        <v>81.75</v>
      </c>
      <c r="H42" s="2">
        <f t="shared" si="2"/>
        <v>18.63</v>
      </c>
      <c r="I42" s="2">
        <f t="shared" si="2"/>
        <v>80.25</v>
      </c>
      <c r="J42" s="2">
        <f t="shared" si="2"/>
        <v>20.46</v>
      </c>
      <c r="K42" s="2">
        <f t="shared" si="2"/>
        <v>81.099999999999994</v>
      </c>
      <c r="L42" s="2">
        <f t="shared" si="2"/>
        <v>20.9</v>
      </c>
      <c r="M42" s="2">
        <f t="shared" si="2"/>
        <v>82.25</v>
      </c>
      <c r="N42" s="2">
        <f t="shared" si="2"/>
        <v>20.56</v>
      </c>
      <c r="O42" s="2">
        <f t="shared" si="2"/>
        <v>83.75</v>
      </c>
      <c r="P42" s="2">
        <f t="shared" si="2"/>
        <v>18.46</v>
      </c>
      <c r="Q42" s="2">
        <f t="shared" si="2"/>
        <v>80.900000000000006</v>
      </c>
      <c r="R42" s="2">
        <f t="shared" si="2"/>
        <v>24.81</v>
      </c>
      <c r="S42" s="2">
        <f t="shared" si="2"/>
        <v>83.6</v>
      </c>
    </row>
    <row r="43" spans="1:19" x14ac:dyDescent="0.25">
      <c r="A43" s="1" t="s">
        <v>20</v>
      </c>
      <c r="B43" s="2">
        <f t="shared" ref="B43:S43" si="3">B13</f>
        <v>17.899999999999999</v>
      </c>
      <c r="C43" s="2">
        <f t="shared" si="3"/>
        <v>80.900000000000006</v>
      </c>
      <c r="D43" s="2">
        <f t="shared" si="3"/>
        <v>12.25</v>
      </c>
      <c r="E43" s="2">
        <f t="shared" si="3"/>
        <v>83.5</v>
      </c>
      <c r="F43" s="2">
        <f t="shared" si="3"/>
        <v>25.58</v>
      </c>
      <c r="G43" s="2">
        <f t="shared" si="3"/>
        <v>81.849999999999994</v>
      </c>
      <c r="H43" s="2">
        <f t="shared" si="3"/>
        <v>18.25</v>
      </c>
      <c r="I43" s="2">
        <f t="shared" si="3"/>
        <v>80.25</v>
      </c>
      <c r="J43" s="2">
        <f t="shared" si="3"/>
        <v>19.63</v>
      </c>
      <c r="K43" s="2">
        <f t="shared" si="3"/>
        <v>81.099999999999994</v>
      </c>
      <c r="L43" s="2">
        <f t="shared" si="3"/>
        <v>22.12</v>
      </c>
      <c r="M43" s="2">
        <f t="shared" si="3"/>
        <v>82.25</v>
      </c>
      <c r="N43" s="2">
        <f t="shared" si="3"/>
        <v>21.09</v>
      </c>
      <c r="O43" s="2">
        <f t="shared" si="3"/>
        <v>83.75</v>
      </c>
      <c r="P43" s="2">
        <f t="shared" si="3"/>
        <v>19.55</v>
      </c>
      <c r="Q43" s="2">
        <f t="shared" si="3"/>
        <v>81</v>
      </c>
      <c r="R43" s="2">
        <f t="shared" si="3"/>
        <v>24.77</v>
      </c>
      <c r="S43" s="2">
        <f t="shared" si="3"/>
        <v>83.6</v>
      </c>
    </row>
    <row r="44" spans="1:19" x14ac:dyDescent="0.25">
      <c r="A44" s="1" t="s">
        <v>27</v>
      </c>
      <c r="B44" s="2">
        <f t="shared" ref="B44:S44" si="4">B20</f>
        <v>18.170000000000002</v>
      </c>
      <c r="C44" s="2">
        <f t="shared" si="4"/>
        <v>80.900000000000006</v>
      </c>
      <c r="D44" s="2">
        <f t="shared" si="4"/>
        <v>12.35</v>
      </c>
      <c r="E44" s="2">
        <f t="shared" si="4"/>
        <v>83.4</v>
      </c>
      <c r="F44" s="2">
        <f t="shared" si="4"/>
        <v>25.07</v>
      </c>
      <c r="G44" s="2">
        <f t="shared" si="4"/>
        <v>81.75</v>
      </c>
      <c r="H44" s="2">
        <f t="shared" si="4"/>
        <v>18.399999999999999</v>
      </c>
      <c r="I44" s="2">
        <f t="shared" si="4"/>
        <v>80.25</v>
      </c>
      <c r="J44" s="2">
        <f t="shared" si="4"/>
        <v>19.989999999999998</v>
      </c>
      <c r="K44" s="2">
        <f t="shared" si="4"/>
        <v>81.150000000000006</v>
      </c>
      <c r="L44" s="2">
        <f t="shared" si="4"/>
        <v>21.2</v>
      </c>
      <c r="M44" s="2">
        <f t="shared" si="4"/>
        <v>82.25</v>
      </c>
      <c r="N44" s="2">
        <f t="shared" si="4"/>
        <v>20.87</v>
      </c>
      <c r="O44" s="2">
        <f t="shared" si="4"/>
        <v>83.75</v>
      </c>
      <c r="P44" s="2">
        <f t="shared" si="4"/>
        <v>18.54</v>
      </c>
      <c r="Q44" s="2">
        <f t="shared" si="4"/>
        <v>81</v>
      </c>
      <c r="R44" s="2">
        <f t="shared" si="4"/>
        <v>24.99</v>
      </c>
      <c r="S44" s="2">
        <f t="shared" si="4"/>
        <v>83.6</v>
      </c>
    </row>
    <row r="45" spans="1:19" x14ac:dyDescent="0.25">
      <c r="A45" s="1" t="s">
        <v>28</v>
      </c>
      <c r="B45" s="2">
        <f t="shared" ref="B45:S45" si="5">B21</f>
        <v>18.010000000000002</v>
      </c>
      <c r="C45" s="2">
        <f t="shared" si="5"/>
        <v>80.900000000000006</v>
      </c>
      <c r="D45" s="2">
        <f t="shared" si="5"/>
        <v>12.41</v>
      </c>
      <c r="E45" s="2">
        <f t="shared" si="5"/>
        <v>83.5</v>
      </c>
      <c r="F45" s="2">
        <f t="shared" si="5"/>
        <v>24.93</v>
      </c>
      <c r="G45" s="2">
        <f t="shared" si="5"/>
        <v>81.75</v>
      </c>
      <c r="H45" s="2">
        <f t="shared" si="5"/>
        <v>18.48</v>
      </c>
      <c r="I45" s="2">
        <f t="shared" si="5"/>
        <v>80.25</v>
      </c>
      <c r="J45" s="2">
        <f t="shared" si="5"/>
        <v>19.71</v>
      </c>
      <c r="K45" s="2">
        <f t="shared" si="5"/>
        <v>81.150000000000006</v>
      </c>
      <c r="L45" s="2">
        <f t="shared" si="5"/>
        <v>21.98</v>
      </c>
      <c r="M45" s="2">
        <f t="shared" si="5"/>
        <v>82.25</v>
      </c>
      <c r="N45" s="2">
        <f t="shared" si="5"/>
        <v>21.19</v>
      </c>
      <c r="O45" s="2">
        <f t="shared" si="5"/>
        <v>83.75</v>
      </c>
      <c r="P45" s="2">
        <f t="shared" si="5"/>
        <v>19.37</v>
      </c>
      <c r="Q45" s="2">
        <f t="shared" si="5"/>
        <v>81</v>
      </c>
      <c r="R45" s="2">
        <f t="shared" si="5"/>
        <v>25.06</v>
      </c>
      <c r="S45" s="2">
        <f t="shared" si="5"/>
        <v>83.5</v>
      </c>
    </row>
    <row r="46" spans="1:19" x14ac:dyDescent="0.25">
      <c r="A46" s="1" t="s">
        <v>35</v>
      </c>
      <c r="B46" s="2">
        <f t="shared" ref="B46:S46" si="6">B28</f>
        <v>18.29</v>
      </c>
      <c r="C46" s="2">
        <f t="shared" si="6"/>
        <v>80.900000000000006</v>
      </c>
      <c r="D46" s="2">
        <f t="shared" si="6"/>
        <v>12.37</v>
      </c>
      <c r="E46" s="2">
        <f t="shared" si="6"/>
        <v>83.85</v>
      </c>
      <c r="F46" s="2">
        <f t="shared" si="6"/>
        <v>25.01</v>
      </c>
      <c r="G46" s="2">
        <f t="shared" si="6"/>
        <v>81.75</v>
      </c>
      <c r="H46" s="2">
        <f t="shared" si="6"/>
        <v>18.420000000000002</v>
      </c>
      <c r="I46" s="2">
        <f t="shared" si="6"/>
        <v>80.25</v>
      </c>
      <c r="J46" s="2">
        <f t="shared" si="6"/>
        <v>19.940000000000001</v>
      </c>
      <c r="K46" s="2">
        <f t="shared" si="6"/>
        <v>81.25</v>
      </c>
      <c r="L46" s="2">
        <f t="shared" si="6"/>
        <v>21.08</v>
      </c>
      <c r="M46" s="2">
        <f t="shared" si="6"/>
        <v>82.25</v>
      </c>
      <c r="N46" s="2">
        <f t="shared" si="6"/>
        <v>20.66</v>
      </c>
      <c r="O46" s="2">
        <f t="shared" si="6"/>
        <v>83.75</v>
      </c>
      <c r="P46" s="2">
        <f t="shared" si="6"/>
        <v>18.690000000000001</v>
      </c>
      <c r="Q46" s="2">
        <f t="shared" si="6"/>
        <v>80.849999999999994</v>
      </c>
      <c r="R46" s="2">
        <f t="shared" si="6"/>
        <v>25.64</v>
      </c>
      <c r="S46" s="2">
        <f t="shared" si="6"/>
        <v>83.65</v>
      </c>
    </row>
    <row r="47" spans="1:19" x14ac:dyDescent="0.25">
      <c r="A47" s="1" t="s">
        <v>36</v>
      </c>
      <c r="B47" s="2">
        <f t="shared" ref="B47:S47" si="7">B29</f>
        <v>18.07</v>
      </c>
      <c r="C47" s="2">
        <f t="shared" si="7"/>
        <v>80.900000000000006</v>
      </c>
      <c r="D47" s="2">
        <f t="shared" si="7"/>
        <v>12.5</v>
      </c>
      <c r="E47" s="2">
        <f t="shared" si="7"/>
        <v>83.65</v>
      </c>
      <c r="F47" s="2">
        <f t="shared" si="7"/>
        <v>25.28</v>
      </c>
      <c r="G47" s="2">
        <f t="shared" si="7"/>
        <v>81.849999999999994</v>
      </c>
      <c r="H47" s="2">
        <f t="shared" si="7"/>
        <v>18.420000000000002</v>
      </c>
      <c r="I47" s="2">
        <f t="shared" si="7"/>
        <v>80.25</v>
      </c>
      <c r="J47" s="2">
        <f t="shared" si="7"/>
        <v>19.68</v>
      </c>
      <c r="K47" s="2">
        <f t="shared" si="7"/>
        <v>81.150000000000006</v>
      </c>
      <c r="L47" s="2">
        <f t="shared" si="7"/>
        <v>21.77</v>
      </c>
      <c r="M47" s="2">
        <f t="shared" si="7"/>
        <v>82.25</v>
      </c>
      <c r="N47" s="2">
        <f t="shared" si="7"/>
        <v>21.21</v>
      </c>
      <c r="O47" s="2">
        <f t="shared" si="7"/>
        <v>83.75</v>
      </c>
      <c r="P47" s="2">
        <f t="shared" si="7"/>
        <v>19.34</v>
      </c>
      <c r="Q47" s="2">
        <f t="shared" si="7"/>
        <v>80.900000000000006</v>
      </c>
      <c r="R47" s="2">
        <f t="shared" si="7"/>
        <v>25.45</v>
      </c>
      <c r="S47" s="2">
        <f t="shared" si="7"/>
        <v>83.65</v>
      </c>
    </row>
    <row r="50" spans="1:19" x14ac:dyDescent="0.25">
      <c r="A50" s="1" t="s">
        <v>13</v>
      </c>
      <c r="B50" s="2">
        <f t="shared" ref="B50:S50" si="8">B6</f>
        <v>18.23</v>
      </c>
      <c r="C50" s="2">
        <f t="shared" si="8"/>
        <v>80.900000000000006</v>
      </c>
      <c r="D50" s="2">
        <f t="shared" si="8"/>
        <v>12.09</v>
      </c>
      <c r="E50" s="2">
        <f t="shared" si="8"/>
        <v>83.75</v>
      </c>
      <c r="F50" s="2">
        <f t="shared" si="8"/>
        <v>23.92</v>
      </c>
      <c r="G50" s="2">
        <f t="shared" si="8"/>
        <v>81.75</v>
      </c>
      <c r="H50" s="2">
        <f t="shared" si="8"/>
        <v>18.5</v>
      </c>
      <c r="I50" s="2">
        <f t="shared" si="8"/>
        <v>80.25</v>
      </c>
      <c r="J50" s="2">
        <f t="shared" si="8"/>
        <v>20.07</v>
      </c>
      <c r="K50" s="2">
        <f t="shared" si="8"/>
        <v>81.099999999999994</v>
      </c>
      <c r="L50" s="2">
        <f t="shared" si="8"/>
        <v>20.65</v>
      </c>
      <c r="M50" s="2">
        <f t="shared" si="8"/>
        <v>82.25</v>
      </c>
      <c r="N50" s="2">
        <f t="shared" si="8"/>
        <v>20.5</v>
      </c>
      <c r="O50" s="2">
        <f t="shared" si="8"/>
        <v>83.75</v>
      </c>
      <c r="P50" s="2">
        <f t="shared" si="8"/>
        <v>18.100000000000001</v>
      </c>
      <c r="Q50" s="2">
        <f t="shared" si="8"/>
        <v>81</v>
      </c>
      <c r="R50" s="2">
        <f t="shared" si="8"/>
        <v>23.99</v>
      </c>
      <c r="S50" s="2">
        <f t="shared" si="8"/>
        <v>83.6</v>
      </c>
    </row>
    <row r="51" spans="1:19" x14ac:dyDescent="0.25">
      <c r="A51" s="1" t="s">
        <v>14</v>
      </c>
      <c r="B51" s="2">
        <f t="shared" ref="B51:S51" si="9">B7</f>
        <v>18.03</v>
      </c>
      <c r="C51" s="2">
        <f t="shared" si="9"/>
        <v>80.900000000000006</v>
      </c>
      <c r="D51" s="2">
        <f t="shared" si="9"/>
        <v>12.3</v>
      </c>
      <c r="E51" s="2">
        <f t="shared" si="9"/>
        <v>83.5</v>
      </c>
      <c r="F51" s="2">
        <f t="shared" si="9"/>
        <v>23.64</v>
      </c>
      <c r="G51" s="2">
        <f t="shared" si="9"/>
        <v>81.75</v>
      </c>
      <c r="H51" s="2">
        <f t="shared" si="9"/>
        <v>18.32</v>
      </c>
      <c r="I51" s="2">
        <f t="shared" si="9"/>
        <v>80.25</v>
      </c>
      <c r="J51" s="2">
        <f t="shared" si="9"/>
        <v>19.82</v>
      </c>
      <c r="K51" s="2">
        <f t="shared" si="9"/>
        <v>81.099999999999994</v>
      </c>
      <c r="L51" s="2">
        <f t="shared" si="9"/>
        <v>21.58</v>
      </c>
      <c r="M51" s="2">
        <f t="shared" si="9"/>
        <v>82.25</v>
      </c>
      <c r="N51" s="2">
        <f t="shared" si="9"/>
        <v>21.05</v>
      </c>
      <c r="O51" s="2">
        <f t="shared" si="9"/>
        <v>83.75</v>
      </c>
      <c r="P51" s="2">
        <f t="shared" si="9"/>
        <v>18.850000000000001</v>
      </c>
      <c r="Q51" s="2">
        <f t="shared" si="9"/>
        <v>81</v>
      </c>
      <c r="R51" s="2">
        <f t="shared" si="9"/>
        <v>23.61</v>
      </c>
      <c r="S51" s="2">
        <f t="shared" si="9"/>
        <v>83.6</v>
      </c>
    </row>
    <row r="52" spans="1:19" x14ac:dyDescent="0.25">
      <c r="A52" s="1" t="s">
        <v>21</v>
      </c>
      <c r="B52" s="2">
        <f t="shared" ref="B52:S52" si="10">B14</f>
        <v>17.95</v>
      </c>
      <c r="C52" s="2">
        <f t="shared" si="10"/>
        <v>81</v>
      </c>
      <c r="D52" s="2">
        <f t="shared" si="10"/>
        <v>12.25</v>
      </c>
      <c r="E52" s="2">
        <f t="shared" si="10"/>
        <v>83.75</v>
      </c>
      <c r="F52" s="2">
        <f t="shared" si="10"/>
        <v>23.83</v>
      </c>
      <c r="G52" s="2">
        <f t="shared" si="10"/>
        <v>81.75</v>
      </c>
      <c r="H52" s="2">
        <f t="shared" si="10"/>
        <v>18.309999999999999</v>
      </c>
      <c r="I52" s="2">
        <f t="shared" si="10"/>
        <v>80.25</v>
      </c>
      <c r="J52" s="2">
        <f t="shared" si="10"/>
        <v>19.71</v>
      </c>
      <c r="K52" s="2">
        <f t="shared" si="10"/>
        <v>81.099999999999994</v>
      </c>
      <c r="L52" s="2">
        <f t="shared" si="10"/>
        <v>22.01</v>
      </c>
      <c r="M52" s="2">
        <f t="shared" si="10"/>
        <v>82.25</v>
      </c>
      <c r="N52" s="2">
        <f t="shared" si="10"/>
        <v>21.08</v>
      </c>
      <c r="O52" s="2">
        <f t="shared" si="10"/>
        <v>83.75</v>
      </c>
      <c r="P52" s="2">
        <f t="shared" si="10"/>
        <v>19.38</v>
      </c>
      <c r="Q52" s="2">
        <f t="shared" si="10"/>
        <v>81</v>
      </c>
      <c r="R52" s="2">
        <f t="shared" si="10"/>
        <v>25.06</v>
      </c>
      <c r="S52" s="2">
        <f t="shared" si="10"/>
        <v>83.6</v>
      </c>
    </row>
    <row r="53" spans="1:19" x14ac:dyDescent="0.25">
      <c r="A53" s="1" t="s">
        <v>22</v>
      </c>
      <c r="B53" s="2">
        <f t="shared" ref="B53:S53" si="11">B15</f>
        <v>19.25</v>
      </c>
      <c r="C53" s="2">
        <f t="shared" si="11"/>
        <v>81</v>
      </c>
      <c r="D53" s="2">
        <f t="shared" si="11"/>
        <v>11.83</v>
      </c>
      <c r="E53" s="2">
        <f t="shared" si="11"/>
        <v>83.75</v>
      </c>
      <c r="F53" s="2">
        <f t="shared" si="11"/>
        <v>24.86</v>
      </c>
      <c r="G53" s="2">
        <f t="shared" si="11"/>
        <v>81.75</v>
      </c>
      <c r="H53" s="2">
        <f t="shared" si="11"/>
        <v>18.829999999999998</v>
      </c>
      <c r="I53" s="2">
        <f t="shared" si="11"/>
        <v>80.150000000000006</v>
      </c>
      <c r="J53" s="2">
        <f t="shared" si="11"/>
        <v>21.31</v>
      </c>
      <c r="K53" s="2">
        <f t="shared" si="11"/>
        <v>81.099999999999994</v>
      </c>
      <c r="L53" s="2">
        <f t="shared" si="11"/>
        <v>19.670000000000002</v>
      </c>
      <c r="M53" s="2">
        <f t="shared" si="11"/>
        <v>82.25</v>
      </c>
      <c r="N53" s="2">
        <f t="shared" si="11"/>
        <v>20.34</v>
      </c>
      <c r="O53" s="2">
        <f t="shared" si="11"/>
        <v>83.75</v>
      </c>
      <c r="P53" s="2">
        <f t="shared" si="11"/>
        <v>17.170000000000002</v>
      </c>
      <c r="Q53" s="2">
        <f t="shared" si="11"/>
        <v>81</v>
      </c>
      <c r="R53" s="2">
        <f t="shared" si="11"/>
        <v>24.73</v>
      </c>
      <c r="S53" s="2">
        <f t="shared" si="11"/>
        <v>83.6</v>
      </c>
    </row>
    <row r="54" spans="1:19" x14ac:dyDescent="0.25">
      <c r="A54" s="1" t="s">
        <v>29</v>
      </c>
      <c r="B54" s="2">
        <f t="shared" ref="B54:S54" si="12">B22</f>
        <v>18.82</v>
      </c>
      <c r="C54" s="2">
        <f t="shared" si="12"/>
        <v>80.900000000000006</v>
      </c>
      <c r="D54" s="2">
        <f t="shared" si="12"/>
        <v>11.87</v>
      </c>
      <c r="E54" s="2">
        <f t="shared" si="12"/>
        <v>83.65</v>
      </c>
      <c r="F54" s="2">
        <f t="shared" si="12"/>
        <v>21.65</v>
      </c>
      <c r="G54" s="2">
        <f t="shared" si="12"/>
        <v>81.75</v>
      </c>
      <c r="H54" s="2">
        <f t="shared" si="12"/>
        <v>18.72</v>
      </c>
      <c r="I54" s="2">
        <f t="shared" si="12"/>
        <v>80.099999999999994</v>
      </c>
      <c r="J54" s="2">
        <f t="shared" si="12"/>
        <v>20.77</v>
      </c>
      <c r="K54" s="2">
        <f t="shared" si="12"/>
        <v>81.150000000000006</v>
      </c>
      <c r="L54" s="2">
        <f t="shared" si="12"/>
        <v>19.940000000000001</v>
      </c>
      <c r="M54" s="2">
        <f t="shared" si="12"/>
        <v>82.25</v>
      </c>
      <c r="N54" s="2">
        <f t="shared" si="12"/>
        <v>20.38</v>
      </c>
      <c r="O54" s="2">
        <f t="shared" si="12"/>
        <v>83.75</v>
      </c>
      <c r="P54" s="2">
        <f t="shared" si="12"/>
        <v>17.510000000000002</v>
      </c>
      <c r="Q54" s="2">
        <f t="shared" si="12"/>
        <v>80.849999999999994</v>
      </c>
      <c r="R54" s="2">
        <f t="shared" si="12"/>
        <v>24.42</v>
      </c>
      <c r="S54" s="2">
        <f t="shared" si="12"/>
        <v>83.6</v>
      </c>
    </row>
    <row r="55" spans="1:19" x14ac:dyDescent="0.25">
      <c r="A55" s="1" t="s">
        <v>30</v>
      </c>
      <c r="B55" s="2">
        <f t="shared" ref="B55:S55" si="13">B23</f>
        <v>17.84</v>
      </c>
      <c r="C55" s="2">
        <f t="shared" si="13"/>
        <v>80.900000000000006</v>
      </c>
      <c r="D55" s="2">
        <f t="shared" si="13"/>
        <v>12.22</v>
      </c>
      <c r="E55" s="2">
        <f t="shared" si="13"/>
        <v>83.15</v>
      </c>
      <c r="F55" s="2">
        <f t="shared" si="13"/>
        <v>24.04</v>
      </c>
      <c r="G55" s="2">
        <f t="shared" si="13"/>
        <v>81.849999999999994</v>
      </c>
      <c r="H55" s="2">
        <f t="shared" si="13"/>
        <v>18.190000000000001</v>
      </c>
      <c r="I55" s="2">
        <f t="shared" si="13"/>
        <v>80.150000000000006</v>
      </c>
      <c r="J55" s="2">
        <f t="shared" si="13"/>
        <v>19.59</v>
      </c>
      <c r="K55" s="2">
        <f t="shared" si="13"/>
        <v>81.25</v>
      </c>
      <c r="L55" s="2">
        <f t="shared" si="13"/>
        <v>22.49</v>
      </c>
      <c r="M55" s="2">
        <f t="shared" si="13"/>
        <v>82.25</v>
      </c>
      <c r="N55" s="2">
        <f t="shared" si="13"/>
        <v>21.05</v>
      </c>
      <c r="O55" s="2">
        <f t="shared" si="13"/>
        <v>83.75</v>
      </c>
      <c r="P55" s="2">
        <f t="shared" si="13"/>
        <v>19.53</v>
      </c>
      <c r="Q55" s="2">
        <f t="shared" si="13"/>
        <v>81</v>
      </c>
      <c r="R55" s="2">
        <f t="shared" si="13"/>
        <v>23.13</v>
      </c>
      <c r="S55" s="2">
        <f t="shared" si="13"/>
        <v>83.6</v>
      </c>
    </row>
    <row r="56" spans="1:19" x14ac:dyDescent="0.25">
      <c r="A56" s="1" t="s">
        <v>37</v>
      </c>
      <c r="B56" s="2">
        <f t="shared" ref="B56:S56" si="14">B30</f>
        <v>18.27</v>
      </c>
      <c r="C56" s="2">
        <f t="shared" si="14"/>
        <v>80.900000000000006</v>
      </c>
      <c r="D56" s="2">
        <f t="shared" si="14"/>
        <v>12.15</v>
      </c>
      <c r="E56" s="2">
        <f t="shared" si="14"/>
        <v>83.75</v>
      </c>
      <c r="F56" s="2">
        <f t="shared" si="14"/>
        <v>24.7</v>
      </c>
      <c r="G56" s="2">
        <f t="shared" si="14"/>
        <v>81.849999999999994</v>
      </c>
      <c r="H56" s="2">
        <f t="shared" si="14"/>
        <v>18.55</v>
      </c>
      <c r="I56" s="2">
        <f t="shared" si="14"/>
        <v>80.25</v>
      </c>
      <c r="J56" s="2">
        <f t="shared" si="14"/>
        <v>20.2</v>
      </c>
      <c r="K56" s="2">
        <f t="shared" si="14"/>
        <v>81.150000000000006</v>
      </c>
      <c r="L56" s="2">
        <f t="shared" si="14"/>
        <v>20.64</v>
      </c>
      <c r="M56" s="2">
        <f t="shared" si="14"/>
        <v>82.25</v>
      </c>
      <c r="N56" s="2">
        <f t="shared" si="14"/>
        <v>20.46</v>
      </c>
      <c r="O56" s="2">
        <f t="shared" si="14"/>
        <v>83.75</v>
      </c>
      <c r="P56" s="2">
        <f t="shared" si="14"/>
        <v>18.149999999999999</v>
      </c>
      <c r="Q56" s="2">
        <f t="shared" si="14"/>
        <v>80.849999999999994</v>
      </c>
      <c r="R56" s="2">
        <f t="shared" si="14"/>
        <v>25.06</v>
      </c>
      <c r="S56" s="2">
        <f t="shared" si="14"/>
        <v>83.65</v>
      </c>
    </row>
    <row r="57" spans="1:19" x14ac:dyDescent="0.25">
      <c r="A57" s="1" t="s">
        <v>38</v>
      </c>
      <c r="B57" s="2">
        <f t="shared" ref="B57:S57" si="15">B31</f>
        <v>18.309999999999999</v>
      </c>
      <c r="C57" s="2">
        <f t="shared" si="15"/>
        <v>81</v>
      </c>
      <c r="D57" s="2">
        <f t="shared" si="15"/>
        <v>12.19</v>
      </c>
      <c r="E57" s="2">
        <f t="shared" si="15"/>
        <v>83.5</v>
      </c>
      <c r="F57" s="2">
        <f t="shared" si="15"/>
        <v>22.83</v>
      </c>
      <c r="G57" s="2">
        <f t="shared" si="15"/>
        <v>81.849999999999994</v>
      </c>
      <c r="H57" s="2">
        <f t="shared" si="15"/>
        <v>18.52</v>
      </c>
      <c r="I57" s="2">
        <f t="shared" si="15"/>
        <v>80.25</v>
      </c>
      <c r="J57" s="2">
        <f t="shared" si="15"/>
        <v>20.23</v>
      </c>
      <c r="K57" s="2">
        <f t="shared" si="15"/>
        <v>81.150000000000006</v>
      </c>
      <c r="L57" s="2">
        <f t="shared" si="15"/>
        <v>20.67</v>
      </c>
      <c r="M57" s="2">
        <f t="shared" si="15"/>
        <v>82.25</v>
      </c>
      <c r="N57" s="2">
        <f t="shared" si="15"/>
        <v>20.72</v>
      </c>
      <c r="O57" s="2">
        <f t="shared" si="15"/>
        <v>83.65</v>
      </c>
      <c r="P57" s="2">
        <f t="shared" si="15"/>
        <v>18.2</v>
      </c>
      <c r="Q57" s="2">
        <f t="shared" si="15"/>
        <v>80.900000000000006</v>
      </c>
      <c r="R57" s="2">
        <f t="shared" si="15"/>
        <v>23.71</v>
      </c>
      <c r="S57" s="2">
        <f t="shared" si="15"/>
        <v>83.65</v>
      </c>
    </row>
    <row r="60" spans="1:19" x14ac:dyDescent="0.25">
      <c r="A60" s="1" t="s">
        <v>15</v>
      </c>
      <c r="B60" s="2">
        <f t="shared" ref="B60:S60" si="16">B8</f>
        <v>17.87</v>
      </c>
      <c r="C60" s="2">
        <f t="shared" si="16"/>
        <v>80.900000000000006</v>
      </c>
      <c r="D60" s="2">
        <f t="shared" si="16"/>
        <v>12.3</v>
      </c>
      <c r="E60" s="2">
        <f t="shared" si="16"/>
        <v>83.65</v>
      </c>
      <c r="F60" s="2">
        <f t="shared" si="16"/>
        <v>22.4</v>
      </c>
      <c r="G60" s="2">
        <f t="shared" si="16"/>
        <v>81.75</v>
      </c>
      <c r="H60" s="2">
        <f t="shared" si="16"/>
        <v>18.18</v>
      </c>
      <c r="I60" s="2">
        <f t="shared" si="16"/>
        <v>80.349999999999994</v>
      </c>
      <c r="J60" s="2">
        <f t="shared" si="16"/>
        <v>19.62</v>
      </c>
      <c r="K60" s="2">
        <f t="shared" si="16"/>
        <v>81.099999999999994</v>
      </c>
      <c r="L60" s="2">
        <f t="shared" si="16"/>
        <v>22.37</v>
      </c>
      <c r="M60" s="2">
        <f t="shared" si="16"/>
        <v>82.25</v>
      </c>
      <c r="N60" s="2">
        <f t="shared" si="16"/>
        <v>20.83</v>
      </c>
      <c r="O60" s="2">
        <f t="shared" si="16"/>
        <v>83.75</v>
      </c>
      <c r="P60" s="2">
        <f t="shared" si="16"/>
        <v>19.45</v>
      </c>
      <c r="Q60" s="2">
        <f t="shared" si="16"/>
        <v>81.099999999999994</v>
      </c>
      <c r="R60" s="2">
        <f t="shared" si="16"/>
        <v>21.9</v>
      </c>
      <c r="S60" s="2">
        <f t="shared" si="16"/>
        <v>83.65</v>
      </c>
    </row>
    <row r="61" spans="1:19" x14ac:dyDescent="0.25">
      <c r="A61" s="1" t="s">
        <v>16</v>
      </c>
      <c r="B61" s="2">
        <f t="shared" ref="B61:S61" si="17">B9</f>
        <v>17.899999999999999</v>
      </c>
      <c r="C61" s="2">
        <f t="shared" si="17"/>
        <v>80.900000000000006</v>
      </c>
      <c r="D61" s="2">
        <f t="shared" si="17"/>
        <v>12.33</v>
      </c>
      <c r="E61" s="2">
        <f t="shared" si="17"/>
        <v>83.75</v>
      </c>
      <c r="F61" s="2">
        <f t="shared" si="17"/>
        <v>24.77</v>
      </c>
      <c r="G61" s="2">
        <f t="shared" si="17"/>
        <v>81.75</v>
      </c>
      <c r="H61" s="2">
        <f t="shared" si="17"/>
        <v>18.309999999999999</v>
      </c>
      <c r="I61" s="2">
        <f t="shared" si="17"/>
        <v>80.25</v>
      </c>
      <c r="J61" s="2">
        <f t="shared" si="17"/>
        <v>19.77</v>
      </c>
      <c r="K61" s="2">
        <f t="shared" si="17"/>
        <v>81.099999999999994</v>
      </c>
      <c r="L61" s="2">
        <f t="shared" si="17"/>
        <v>21.93</v>
      </c>
      <c r="M61" s="2">
        <f t="shared" si="17"/>
        <v>82.15</v>
      </c>
      <c r="N61" s="2">
        <f t="shared" si="17"/>
        <v>20.94</v>
      </c>
      <c r="O61" s="2">
        <f t="shared" si="17"/>
        <v>83.75</v>
      </c>
      <c r="P61" s="2">
        <f t="shared" si="17"/>
        <v>19.260000000000002</v>
      </c>
      <c r="Q61" s="2">
        <f t="shared" si="17"/>
        <v>81</v>
      </c>
      <c r="R61" s="2">
        <f t="shared" si="17"/>
        <v>24.33</v>
      </c>
      <c r="S61" s="2">
        <f t="shared" si="17"/>
        <v>83.6</v>
      </c>
    </row>
    <row r="62" spans="1:19" x14ac:dyDescent="0.25">
      <c r="A62" s="1" t="s">
        <v>23</v>
      </c>
      <c r="B62" s="2">
        <f t="shared" ref="B62:S62" si="18">B16</f>
        <v>17.87</v>
      </c>
      <c r="C62" s="2">
        <f t="shared" si="18"/>
        <v>81</v>
      </c>
      <c r="D62" s="2">
        <f t="shared" si="18"/>
        <v>12.35</v>
      </c>
      <c r="E62" s="2">
        <f t="shared" si="18"/>
        <v>82.85</v>
      </c>
      <c r="F62" s="2">
        <f t="shared" si="18"/>
        <v>24.39</v>
      </c>
      <c r="G62" s="2">
        <f t="shared" si="18"/>
        <v>81.75</v>
      </c>
      <c r="H62" s="2">
        <f t="shared" si="18"/>
        <v>18.29</v>
      </c>
      <c r="I62" s="2">
        <f t="shared" si="18"/>
        <v>80.25</v>
      </c>
      <c r="J62" s="2">
        <f t="shared" si="18"/>
        <v>19.579999999999998</v>
      </c>
      <c r="K62" s="2">
        <f t="shared" si="18"/>
        <v>81.099999999999994</v>
      </c>
      <c r="L62" s="2">
        <f t="shared" si="18"/>
        <v>23.18</v>
      </c>
      <c r="M62" s="2">
        <f t="shared" si="18"/>
        <v>82.25</v>
      </c>
      <c r="N62" s="2">
        <f t="shared" si="18"/>
        <v>20.89</v>
      </c>
      <c r="O62" s="2">
        <f t="shared" si="18"/>
        <v>83.75</v>
      </c>
      <c r="P62" s="2">
        <f t="shared" si="18"/>
        <v>20</v>
      </c>
      <c r="Q62" s="2">
        <f t="shared" si="18"/>
        <v>81.099999999999994</v>
      </c>
      <c r="R62" s="2">
        <f t="shared" si="18"/>
        <v>24.99</v>
      </c>
      <c r="S62" s="2">
        <f t="shared" si="18"/>
        <v>83.6</v>
      </c>
    </row>
    <row r="63" spans="1:19" x14ac:dyDescent="0.25">
      <c r="A63" s="1" t="s">
        <v>24</v>
      </c>
      <c r="B63" s="2">
        <f t="shared" ref="B63:S63" si="19">B17</f>
        <v>18.3</v>
      </c>
      <c r="C63" s="2">
        <f t="shared" si="19"/>
        <v>80.900000000000006</v>
      </c>
      <c r="D63" s="2">
        <f t="shared" si="19"/>
        <v>12.17</v>
      </c>
      <c r="E63" s="2">
        <f t="shared" si="19"/>
        <v>83.75</v>
      </c>
      <c r="F63" s="2">
        <f t="shared" si="19"/>
        <v>23.64</v>
      </c>
      <c r="G63" s="2">
        <f t="shared" si="19"/>
        <v>81.75</v>
      </c>
      <c r="H63" s="2">
        <f t="shared" si="19"/>
        <v>18.59</v>
      </c>
      <c r="I63" s="2">
        <f t="shared" si="19"/>
        <v>80.25</v>
      </c>
      <c r="J63" s="2">
        <f t="shared" si="19"/>
        <v>20.04</v>
      </c>
      <c r="K63" s="2">
        <f t="shared" si="19"/>
        <v>81.099999999999994</v>
      </c>
      <c r="L63" s="2">
        <f t="shared" si="19"/>
        <v>20.9</v>
      </c>
      <c r="M63" s="2">
        <f t="shared" si="19"/>
        <v>82.25</v>
      </c>
      <c r="N63" s="2">
        <f t="shared" si="19"/>
        <v>20.55</v>
      </c>
      <c r="O63" s="2">
        <f t="shared" si="19"/>
        <v>83.65</v>
      </c>
      <c r="P63" s="2">
        <f t="shared" si="19"/>
        <v>18.21</v>
      </c>
      <c r="Q63" s="2">
        <f t="shared" si="19"/>
        <v>81</v>
      </c>
      <c r="R63" s="2">
        <f t="shared" si="19"/>
        <v>23.78</v>
      </c>
      <c r="S63" s="2">
        <f t="shared" si="19"/>
        <v>83.6</v>
      </c>
    </row>
    <row r="64" spans="1:19" x14ac:dyDescent="0.25">
      <c r="A64" s="1" t="s">
        <v>31</v>
      </c>
      <c r="B64" s="2">
        <f t="shared" ref="B64:S64" si="20">B24</f>
        <v>18.11</v>
      </c>
      <c r="C64" s="2">
        <f t="shared" si="20"/>
        <v>80.900000000000006</v>
      </c>
      <c r="D64" s="2">
        <f t="shared" si="20"/>
        <v>12.43</v>
      </c>
      <c r="E64" s="2">
        <f t="shared" si="20"/>
        <v>83.75</v>
      </c>
      <c r="F64" s="2">
        <f t="shared" si="20"/>
        <v>24.36</v>
      </c>
      <c r="G64" s="2">
        <f t="shared" si="20"/>
        <v>81.849999999999994</v>
      </c>
      <c r="H64" s="2">
        <f t="shared" si="20"/>
        <v>18.440000000000001</v>
      </c>
      <c r="I64" s="2">
        <f t="shared" si="20"/>
        <v>80.150000000000006</v>
      </c>
      <c r="J64" s="2">
        <f t="shared" si="20"/>
        <v>19.96</v>
      </c>
      <c r="K64" s="2">
        <f t="shared" si="20"/>
        <v>81.25</v>
      </c>
      <c r="L64" s="2">
        <f t="shared" si="20"/>
        <v>21.51</v>
      </c>
      <c r="M64" s="2">
        <f t="shared" si="20"/>
        <v>82.25</v>
      </c>
      <c r="N64" s="2">
        <f t="shared" si="20"/>
        <v>20.68</v>
      </c>
      <c r="O64" s="2">
        <f t="shared" si="20"/>
        <v>83.75</v>
      </c>
      <c r="P64" s="2">
        <f t="shared" si="20"/>
        <v>18.829999999999998</v>
      </c>
      <c r="Q64" s="2">
        <f t="shared" si="20"/>
        <v>80.900000000000006</v>
      </c>
      <c r="R64" s="2">
        <f t="shared" si="20"/>
        <v>24.13</v>
      </c>
      <c r="S64" s="2">
        <f t="shared" si="20"/>
        <v>83.6</v>
      </c>
    </row>
    <row r="65" spans="1:19" x14ac:dyDescent="0.25">
      <c r="A65" s="1" t="s">
        <v>32</v>
      </c>
      <c r="B65" s="2">
        <f t="shared" ref="B65:S65" si="21">B25</f>
        <v>17.82</v>
      </c>
      <c r="C65" s="2">
        <f t="shared" si="21"/>
        <v>81</v>
      </c>
      <c r="D65" s="2">
        <f t="shared" si="21"/>
        <v>12.45</v>
      </c>
      <c r="E65" s="2">
        <f t="shared" si="21"/>
        <v>83.75</v>
      </c>
      <c r="F65" s="2">
        <f t="shared" si="21"/>
        <v>23.4</v>
      </c>
      <c r="G65" s="2">
        <f t="shared" si="21"/>
        <v>81.849999999999994</v>
      </c>
      <c r="H65" s="2">
        <f t="shared" si="21"/>
        <v>18.29</v>
      </c>
      <c r="I65" s="2">
        <f t="shared" si="21"/>
        <v>80.25</v>
      </c>
      <c r="J65" s="2">
        <f t="shared" si="21"/>
        <v>19.63</v>
      </c>
      <c r="K65" s="2">
        <f t="shared" si="21"/>
        <v>81.25</v>
      </c>
      <c r="L65" s="2">
        <f t="shared" si="21"/>
        <v>23.75</v>
      </c>
      <c r="M65" s="2">
        <f t="shared" si="21"/>
        <v>82.25</v>
      </c>
      <c r="N65" s="2">
        <f t="shared" si="21"/>
        <v>20.97</v>
      </c>
      <c r="O65" s="2">
        <f t="shared" si="21"/>
        <v>83.75</v>
      </c>
      <c r="P65" s="2">
        <f t="shared" si="21"/>
        <v>20.18</v>
      </c>
      <c r="Q65" s="2">
        <f t="shared" si="21"/>
        <v>81</v>
      </c>
      <c r="R65" s="2">
        <f t="shared" si="21"/>
        <v>22.75</v>
      </c>
      <c r="S65" s="2">
        <f t="shared" si="21"/>
        <v>83.65</v>
      </c>
    </row>
    <row r="66" spans="1:19" x14ac:dyDescent="0.25">
      <c r="A66" s="1" t="s">
        <v>39</v>
      </c>
      <c r="B66" s="2">
        <f t="shared" ref="B66:S66" si="22">B32</f>
        <v>18.3</v>
      </c>
      <c r="C66" s="2">
        <f t="shared" si="22"/>
        <v>81</v>
      </c>
      <c r="D66" s="2">
        <f t="shared" si="22"/>
        <v>12.33</v>
      </c>
      <c r="E66" s="2">
        <f t="shared" si="22"/>
        <v>83.6</v>
      </c>
      <c r="F66" s="2">
        <f t="shared" si="22"/>
        <v>24.47</v>
      </c>
      <c r="G66" s="2">
        <f t="shared" si="22"/>
        <v>81.849999999999994</v>
      </c>
      <c r="H66" s="2">
        <f t="shared" si="22"/>
        <v>18.54</v>
      </c>
      <c r="I66" s="2">
        <f t="shared" si="22"/>
        <v>80.25</v>
      </c>
      <c r="J66" s="2">
        <f t="shared" si="22"/>
        <v>20.079999999999998</v>
      </c>
      <c r="K66" s="2">
        <f t="shared" si="22"/>
        <v>81.150000000000006</v>
      </c>
      <c r="L66" s="2">
        <f t="shared" si="22"/>
        <v>21.43</v>
      </c>
      <c r="M66" s="2">
        <f t="shared" si="22"/>
        <v>82.25</v>
      </c>
      <c r="N66" s="2">
        <f t="shared" si="22"/>
        <v>20.81</v>
      </c>
      <c r="O66" s="2">
        <f t="shared" si="22"/>
        <v>83.75</v>
      </c>
      <c r="P66" s="2">
        <f t="shared" si="22"/>
        <v>18.920000000000002</v>
      </c>
      <c r="Q66" s="2">
        <f t="shared" si="22"/>
        <v>80.849999999999994</v>
      </c>
      <c r="R66" s="2">
        <f t="shared" si="22"/>
        <v>23.28</v>
      </c>
      <c r="S66" s="2">
        <f t="shared" si="22"/>
        <v>83.65</v>
      </c>
    </row>
    <row r="67" spans="1:19" x14ac:dyDescent="0.25">
      <c r="A67" s="1" t="s">
        <v>40</v>
      </c>
      <c r="B67" s="2">
        <f t="shared" ref="B67:S67" si="23">B33</f>
        <v>19.64</v>
      </c>
      <c r="C67" s="2">
        <f t="shared" si="23"/>
        <v>81</v>
      </c>
      <c r="D67" s="2">
        <f t="shared" si="23"/>
        <v>11.76</v>
      </c>
      <c r="E67" s="2">
        <f t="shared" si="23"/>
        <v>83.75</v>
      </c>
      <c r="F67" s="2">
        <f t="shared" si="23"/>
        <v>23.93</v>
      </c>
      <c r="G67" s="2">
        <f t="shared" si="23"/>
        <v>81.849999999999994</v>
      </c>
      <c r="H67" s="2">
        <f t="shared" si="23"/>
        <v>19.09</v>
      </c>
      <c r="I67" s="2">
        <f t="shared" si="23"/>
        <v>80.099999999999994</v>
      </c>
      <c r="J67" s="2">
        <f t="shared" si="23"/>
        <v>22.19</v>
      </c>
      <c r="K67" s="2">
        <f t="shared" si="23"/>
        <v>81.150000000000006</v>
      </c>
      <c r="L67" s="2">
        <f t="shared" si="23"/>
        <v>19.46</v>
      </c>
      <c r="M67" s="2">
        <f t="shared" si="23"/>
        <v>82.25</v>
      </c>
      <c r="N67" s="2">
        <f t="shared" si="23"/>
        <v>20.29</v>
      </c>
      <c r="O67" s="2">
        <f t="shared" si="23"/>
        <v>83.75</v>
      </c>
      <c r="P67" s="2">
        <f t="shared" si="23"/>
        <v>16.93</v>
      </c>
      <c r="Q67" s="2">
        <f t="shared" si="23"/>
        <v>80.849999999999994</v>
      </c>
      <c r="R67" s="2">
        <f t="shared" si="23"/>
        <v>23.88</v>
      </c>
      <c r="S67" s="2">
        <f t="shared" si="23"/>
        <v>83.65</v>
      </c>
    </row>
    <row r="70" spans="1:19" x14ac:dyDescent="0.25">
      <c r="A70" s="1" t="s">
        <v>17</v>
      </c>
      <c r="B70" s="2">
        <f t="shared" ref="B70:S70" si="24">B10</f>
        <v>18.18</v>
      </c>
      <c r="C70" s="2">
        <f t="shared" si="24"/>
        <v>80.900000000000006</v>
      </c>
      <c r="D70" s="2">
        <f t="shared" si="24"/>
        <v>12.34</v>
      </c>
      <c r="E70" s="2">
        <f t="shared" si="24"/>
        <v>83.65</v>
      </c>
      <c r="F70" s="2">
        <f t="shared" si="24"/>
        <v>23.4</v>
      </c>
      <c r="G70" s="2">
        <f t="shared" si="24"/>
        <v>81.75</v>
      </c>
      <c r="H70" s="2">
        <f t="shared" si="24"/>
        <v>18.64</v>
      </c>
      <c r="I70" s="2">
        <f t="shared" si="24"/>
        <v>80.25</v>
      </c>
      <c r="J70" s="2">
        <f t="shared" si="24"/>
        <v>20.100000000000001</v>
      </c>
      <c r="K70" s="2">
        <f t="shared" si="24"/>
        <v>81.099999999999994</v>
      </c>
      <c r="L70" s="2">
        <f t="shared" si="24"/>
        <v>21.04</v>
      </c>
      <c r="M70" s="2">
        <f t="shared" si="24"/>
        <v>82.25</v>
      </c>
      <c r="N70" s="2">
        <f t="shared" si="24"/>
        <v>20.14</v>
      </c>
      <c r="O70" s="2">
        <f t="shared" si="24"/>
        <v>83.75</v>
      </c>
      <c r="P70" s="2">
        <f t="shared" si="24"/>
        <v>18.23</v>
      </c>
      <c r="Q70" s="2">
        <f t="shared" si="24"/>
        <v>81</v>
      </c>
      <c r="R70" s="2">
        <f t="shared" si="24"/>
        <v>23.79</v>
      </c>
      <c r="S70" s="2">
        <f t="shared" si="24"/>
        <v>83.65</v>
      </c>
    </row>
    <row r="71" spans="1:19" x14ac:dyDescent="0.25">
      <c r="A71" s="1" t="s">
        <v>18</v>
      </c>
      <c r="B71" s="2">
        <f t="shared" ref="B71:S71" si="25">B11</f>
        <v>17.940000000000001</v>
      </c>
      <c r="C71" s="2">
        <f t="shared" si="25"/>
        <v>80.900000000000006</v>
      </c>
      <c r="D71" s="2">
        <f t="shared" si="25"/>
        <v>12.52</v>
      </c>
      <c r="E71" s="2">
        <f t="shared" si="25"/>
        <v>83.5</v>
      </c>
      <c r="F71" s="2">
        <f t="shared" si="25"/>
        <v>22.77</v>
      </c>
      <c r="G71" s="2">
        <f t="shared" si="25"/>
        <v>81.849999999999994</v>
      </c>
      <c r="H71" s="2">
        <f t="shared" si="25"/>
        <v>18.23</v>
      </c>
      <c r="I71" s="2">
        <f t="shared" si="25"/>
        <v>80.25</v>
      </c>
      <c r="J71" s="2">
        <f t="shared" si="25"/>
        <v>19.8</v>
      </c>
      <c r="K71" s="2">
        <f t="shared" si="25"/>
        <v>81.099999999999994</v>
      </c>
      <c r="L71" s="2">
        <f t="shared" si="25"/>
        <v>23.28</v>
      </c>
      <c r="M71" s="2">
        <f t="shared" si="25"/>
        <v>82.25</v>
      </c>
      <c r="N71" s="2">
        <f t="shared" si="25"/>
        <v>21.12</v>
      </c>
      <c r="O71" s="2">
        <f t="shared" si="25"/>
        <v>83.75</v>
      </c>
      <c r="P71" s="2">
        <f t="shared" si="25"/>
        <v>19.41</v>
      </c>
      <c r="Q71" s="2">
        <f t="shared" si="25"/>
        <v>81.099999999999994</v>
      </c>
      <c r="R71" s="2">
        <f t="shared" si="25"/>
        <v>21.44</v>
      </c>
      <c r="S71" s="2">
        <f t="shared" si="25"/>
        <v>83.65</v>
      </c>
    </row>
    <row r="72" spans="1:19" x14ac:dyDescent="0.25">
      <c r="A72" s="1" t="s">
        <v>25</v>
      </c>
      <c r="B72" s="2">
        <f t="shared" ref="B72:S72" si="26">B18</f>
        <v>17.89</v>
      </c>
      <c r="C72" s="2">
        <f t="shared" si="26"/>
        <v>81</v>
      </c>
      <c r="D72" s="2">
        <f t="shared" si="26"/>
        <v>12.18</v>
      </c>
      <c r="E72" s="2">
        <f t="shared" si="26"/>
        <v>83.6</v>
      </c>
      <c r="F72" s="2">
        <f t="shared" si="26"/>
        <v>24.21</v>
      </c>
      <c r="G72" s="2">
        <f t="shared" si="26"/>
        <v>81.75</v>
      </c>
      <c r="H72" s="2">
        <f t="shared" si="26"/>
        <v>18.34</v>
      </c>
      <c r="I72" s="2">
        <f t="shared" si="26"/>
        <v>80.25</v>
      </c>
      <c r="J72" s="2">
        <f t="shared" si="26"/>
        <v>19.71</v>
      </c>
      <c r="K72" s="2">
        <f t="shared" si="26"/>
        <v>81.150000000000006</v>
      </c>
      <c r="L72" s="2">
        <f t="shared" si="26"/>
        <v>21.56</v>
      </c>
      <c r="M72" s="2">
        <f t="shared" si="26"/>
        <v>82.25</v>
      </c>
      <c r="N72" s="2">
        <f t="shared" si="26"/>
        <v>20.48</v>
      </c>
      <c r="O72" s="2">
        <f t="shared" si="26"/>
        <v>83.75</v>
      </c>
      <c r="P72" s="2">
        <f t="shared" si="26"/>
        <v>18.79</v>
      </c>
      <c r="Q72" s="2">
        <f t="shared" si="26"/>
        <v>81</v>
      </c>
      <c r="R72" s="2">
        <f t="shared" si="26"/>
        <v>23.91</v>
      </c>
      <c r="S72" s="2">
        <f t="shared" si="26"/>
        <v>83.65</v>
      </c>
    </row>
    <row r="73" spans="1:19" x14ac:dyDescent="0.25">
      <c r="A73" s="1" t="s">
        <v>26</v>
      </c>
      <c r="B73" s="2">
        <f t="shared" ref="B73:S73" si="27">B19</f>
        <v>18.41</v>
      </c>
      <c r="C73" s="2">
        <f t="shared" si="27"/>
        <v>81</v>
      </c>
      <c r="D73" s="2">
        <f t="shared" si="27"/>
        <v>12.33</v>
      </c>
      <c r="E73" s="2">
        <f t="shared" si="27"/>
        <v>83.65</v>
      </c>
      <c r="F73" s="2">
        <f t="shared" si="27"/>
        <v>23.95</v>
      </c>
      <c r="G73" s="2">
        <f t="shared" si="27"/>
        <v>81.75</v>
      </c>
      <c r="H73" s="2">
        <f t="shared" si="27"/>
        <v>18.600000000000001</v>
      </c>
      <c r="I73" s="2">
        <f t="shared" si="27"/>
        <v>80.150000000000006</v>
      </c>
      <c r="J73" s="2">
        <f t="shared" si="27"/>
        <v>20.3</v>
      </c>
      <c r="K73" s="2">
        <f t="shared" si="27"/>
        <v>81.099999999999994</v>
      </c>
      <c r="L73" s="2">
        <f t="shared" si="27"/>
        <v>20.68</v>
      </c>
      <c r="M73" s="2">
        <f t="shared" si="27"/>
        <v>82.25</v>
      </c>
      <c r="N73" s="2">
        <f t="shared" si="27"/>
        <v>19.95</v>
      </c>
      <c r="O73" s="2">
        <f t="shared" si="27"/>
        <v>83.75</v>
      </c>
      <c r="P73" s="2">
        <f t="shared" si="27"/>
        <v>18.13</v>
      </c>
      <c r="Q73" s="2">
        <f t="shared" si="27"/>
        <v>80.900000000000006</v>
      </c>
      <c r="R73" s="2">
        <f t="shared" si="27"/>
        <v>23.95</v>
      </c>
      <c r="S73" s="2">
        <f t="shared" si="27"/>
        <v>83.6</v>
      </c>
    </row>
    <row r="74" spans="1:19" x14ac:dyDescent="0.25">
      <c r="A74" s="1" t="s">
        <v>33</v>
      </c>
      <c r="B74" s="2">
        <f t="shared" ref="B74:S74" si="28">B26</f>
        <v>17.649999999999999</v>
      </c>
      <c r="C74" s="2">
        <f t="shared" si="28"/>
        <v>80.900000000000006</v>
      </c>
      <c r="D74" s="2">
        <f t="shared" si="28"/>
        <v>12.37</v>
      </c>
      <c r="E74" s="2">
        <f t="shared" si="28"/>
        <v>83.75</v>
      </c>
      <c r="F74" s="2">
        <f t="shared" si="28"/>
        <v>22.94</v>
      </c>
      <c r="G74" s="2">
        <f t="shared" si="28"/>
        <v>81.849999999999994</v>
      </c>
      <c r="H74" s="2">
        <f t="shared" si="28"/>
        <v>18.22</v>
      </c>
      <c r="I74" s="2">
        <f t="shared" si="28"/>
        <v>80.150000000000006</v>
      </c>
      <c r="J74" s="2">
        <f t="shared" si="28"/>
        <v>19.71</v>
      </c>
      <c r="K74" s="2">
        <f t="shared" si="28"/>
        <v>81.25</v>
      </c>
      <c r="L74" s="2">
        <f t="shared" si="28"/>
        <v>24.16</v>
      </c>
      <c r="M74" s="2">
        <f t="shared" si="28"/>
        <v>82.25</v>
      </c>
      <c r="N74" s="2">
        <f t="shared" si="28"/>
        <v>20.6</v>
      </c>
      <c r="O74" s="2">
        <f t="shared" si="28"/>
        <v>83.75</v>
      </c>
      <c r="P74" s="2">
        <f t="shared" si="28"/>
        <v>20.18</v>
      </c>
      <c r="Q74" s="2">
        <f t="shared" si="28"/>
        <v>81.099999999999994</v>
      </c>
      <c r="R74" s="2">
        <f t="shared" si="28"/>
        <v>22.75</v>
      </c>
      <c r="S74" s="2">
        <f t="shared" si="28"/>
        <v>83.65</v>
      </c>
    </row>
    <row r="75" spans="1:19" x14ac:dyDescent="0.25">
      <c r="A75" s="1" t="s">
        <v>34</v>
      </c>
      <c r="B75" s="2">
        <f t="shared" ref="B75:S75" si="29">B27</f>
        <v>17.77</v>
      </c>
      <c r="C75" s="2">
        <f t="shared" si="29"/>
        <v>80.900000000000006</v>
      </c>
      <c r="D75" s="2">
        <f t="shared" si="29"/>
        <v>12.49</v>
      </c>
      <c r="E75" s="2">
        <f t="shared" si="29"/>
        <v>83.85</v>
      </c>
      <c r="F75" s="2">
        <f t="shared" si="29"/>
        <v>25.14</v>
      </c>
      <c r="G75" s="2">
        <f t="shared" si="29"/>
        <v>81.849999999999994</v>
      </c>
      <c r="H75" s="2">
        <f t="shared" si="29"/>
        <v>18.25</v>
      </c>
      <c r="I75" s="2">
        <f t="shared" si="29"/>
        <v>80.25</v>
      </c>
      <c r="J75" s="2">
        <f t="shared" si="29"/>
        <v>19.510000000000002</v>
      </c>
      <c r="K75" s="2">
        <f t="shared" si="29"/>
        <v>81.150000000000006</v>
      </c>
      <c r="L75" s="2">
        <f t="shared" si="29"/>
        <v>24.6</v>
      </c>
      <c r="M75" s="2">
        <f t="shared" si="29"/>
        <v>82.25</v>
      </c>
      <c r="N75" s="2">
        <f t="shared" si="29"/>
        <v>20.85</v>
      </c>
      <c r="O75" s="2">
        <f t="shared" si="29"/>
        <v>83.75</v>
      </c>
      <c r="P75" s="2">
        <f t="shared" si="29"/>
        <v>20.69</v>
      </c>
      <c r="Q75" s="2">
        <f t="shared" si="29"/>
        <v>81.099999999999994</v>
      </c>
      <c r="R75" s="2">
        <f t="shared" si="29"/>
        <v>24.01</v>
      </c>
      <c r="S75" s="2">
        <f t="shared" si="29"/>
        <v>83.65</v>
      </c>
    </row>
    <row r="76" spans="1:19" x14ac:dyDescent="0.25">
      <c r="A76" s="1" t="s">
        <v>41</v>
      </c>
      <c r="B76" s="2">
        <f t="shared" ref="B76:S76" si="30">B34</f>
        <v>18.809999999999999</v>
      </c>
      <c r="C76" s="2">
        <f t="shared" si="30"/>
        <v>81</v>
      </c>
      <c r="D76" s="2">
        <f t="shared" si="30"/>
        <v>11.84</v>
      </c>
      <c r="E76" s="2">
        <f t="shared" si="30"/>
        <v>82.6</v>
      </c>
      <c r="F76" s="2">
        <f t="shared" si="30"/>
        <v>22.14</v>
      </c>
      <c r="G76" s="2">
        <f t="shared" si="30"/>
        <v>81.849999999999994</v>
      </c>
      <c r="H76" s="2">
        <f t="shared" si="30"/>
        <v>18.71</v>
      </c>
      <c r="I76" s="2">
        <f t="shared" si="30"/>
        <v>80.150000000000006</v>
      </c>
      <c r="J76" s="2">
        <f t="shared" si="30"/>
        <v>20.89</v>
      </c>
      <c r="K76" s="2">
        <f t="shared" si="30"/>
        <v>81.150000000000006</v>
      </c>
      <c r="L76" s="2">
        <f t="shared" si="30"/>
        <v>19.86</v>
      </c>
      <c r="M76" s="2">
        <f t="shared" si="30"/>
        <v>82.25</v>
      </c>
      <c r="N76" s="2">
        <f t="shared" si="30"/>
        <v>19.5</v>
      </c>
      <c r="O76" s="2">
        <f t="shared" si="30"/>
        <v>83.75</v>
      </c>
      <c r="P76" s="2">
        <f t="shared" si="30"/>
        <v>17.36</v>
      </c>
      <c r="Q76" s="2">
        <f t="shared" si="30"/>
        <v>80.849999999999994</v>
      </c>
      <c r="R76" s="2">
        <f t="shared" si="30"/>
        <v>23.75</v>
      </c>
      <c r="S76" s="2">
        <f t="shared" si="30"/>
        <v>83.65</v>
      </c>
    </row>
    <row r="77" spans="1:19" x14ac:dyDescent="0.25">
      <c r="A77" s="1"/>
      <c r="B77" s="2">
        <f ca="1">MAX(B40:B77)-MIN(B40:B77)</f>
        <v>1.990000000000002</v>
      </c>
    </row>
    <row r="80" spans="1:19" ht="15.75" x14ac:dyDescent="0.25">
      <c r="A80" s="13" t="s">
        <v>44</v>
      </c>
      <c r="B80" s="13"/>
      <c r="C80" s="13"/>
      <c r="D80" s="13"/>
      <c r="E80" s="13"/>
    </row>
    <row r="82" spans="1:22" x14ac:dyDescent="0.25">
      <c r="B82" s="2" t="s">
        <v>45</v>
      </c>
      <c r="D82" s="2" t="s">
        <v>47</v>
      </c>
      <c r="E82" s="2" t="s">
        <v>3</v>
      </c>
      <c r="F82" s="2" t="s">
        <v>4</v>
      </c>
      <c r="G82" s="2" t="s">
        <v>5</v>
      </c>
      <c r="H82" s="2" t="s">
        <v>6</v>
      </c>
      <c r="I82" s="2" t="s">
        <v>7</v>
      </c>
      <c r="J82" s="2" t="s">
        <v>8</v>
      </c>
      <c r="L82" s="2" t="s">
        <v>47</v>
      </c>
      <c r="M82" s="2" t="s">
        <v>3</v>
      </c>
      <c r="N82" s="2" t="s">
        <v>4</v>
      </c>
      <c r="O82" s="2" t="s">
        <v>5</v>
      </c>
      <c r="P82" s="2" t="s">
        <v>6</v>
      </c>
      <c r="Q82" s="2" t="s">
        <v>7</v>
      </c>
      <c r="R82" s="2" t="s">
        <v>8</v>
      </c>
    </row>
    <row r="83" spans="1:22" x14ac:dyDescent="0.25">
      <c r="A83" s="1" t="s">
        <v>11</v>
      </c>
      <c r="B83" s="2">
        <f t="shared" ref="B83:B90" si="31">POWER(B$2,AVERAGE(B$40:B$47)-B40)</f>
        <v>0.77673313021776058</v>
      </c>
      <c r="D83" s="2">
        <f t="shared" ref="D83:D90" si="32">POWER(F$2,AVERAGE(F$40:F$47)-F40)</f>
        <v>0.86587897714661111</v>
      </c>
      <c r="E83" s="2">
        <f t="shared" ref="E83:E90" si="33">POWER(H$2,AVERAGE(H$40:H$47)-H40)</f>
        <v>0.8947386291274162</v>
      </c>
      <c r="F83" s="2">
        <f t="shared" ref="F83:F90" si="34">POWER(J$2,AVERAGE(J$40:J$47)-J40)</f>
        <v>0.70605856307096704</v>
      </c>
      <c r="G83" s="2">
        <f t="shared" ref="G83:G90" si="35">POWER(L$2,AVERAGE(L$40:L$47)-L40)</f>
        <v>2.4909909216838528</v>
      </c>
      <c r="H83" s="2">
        <f t="shared" ref="H83:H90" si="36">POWER(N$2,AVERAGE(N$40:N$47)-N40)</f>
        <v>1.4718804609577527</v>
      </c>
      <c r="I83" s="2">
        <f t="shared" ref="I83:I90" si="37">POWER(P$2,AVERAGE(P$40:P$47)-P40)</f>
        <v>2.2739205893773202</v>
      </c>
      <c r="J83" s="2">
        <f t="shared" ref="J83:J90" si="38">POWER(R$2,AVERAGE(R$40:R$47)-R40)</f>
        <v>1.1117626936564804</v>
      </c>
      <c r="L83" s="2">
        <f t="shared" ref="L83:R90" si="39">D83/$B83</f>
        <v>1.1147702389157239</v>
      </c>
      <c r="M83" s="2">
        <f t="shared" si="39"/>
        <v>1.1519254095374718</v>
      </c>
      <c r="N83" s="2">
        <f t="shared" si="39"/>
        <v>0.90901048970708942</v>
      </c>
      <c r="O83" s="2">
        <f t="shared" si="39"/>
        <v>3.2070100073953229</v>
      </c>
      <c r="P83" s="2">
        <f t="shared" si="39"/>
        <v>1.8949628948427943</v>
      </c>
      <c r="Q83" s="2">
        <f t="shared" si="39"/>
        <v>2.9275442245392784</v>
      </c>
      <c r="R83" s="2">
        <f t="shared" si="39"/>
        <v>1.4313316252453308</v>
      </c>
      <c r="V83" s="1"/>
    </row>
    <row r="84" spans="1:22" x14ac:dyDescent="0.25">
      <c r="A84" s="1" t="s">
        <v>12</v>
      </c>
      <c r="B84" s="2">
        <f t="shared" si="31"/>
        <v>1.1783988610499827</v>
      </c>
      <c r="D84" s="2">
        <f t="shared" si="32"/>
        <v>0.55285635274818801</v>
      </c>
      <c r="E84" s="2">
        <f t="shared" si="33"/>
        <v>1.0176418036318362</v>
      </c>
      <c r="F84" s="2">
        <f t="shared" si="34"/>
        <v>1.1884598719999582</v>
      </c>
      <c r="G84" s="2">
        <f t="shared" si="35"/>
        <v>0.21124413517569471</v>
      </c>
      <c r="H84" s="2">
        <f t="shared" si="36"/>
        <v>0.80778218122059009</v>
      </c>
      <c r="I84" s="2">
        <f t="shared" si="37"/>
        <v>0.42641004769092594</v>
      </c>
      <c r="J84" s="2">
        <f t="shared" si="38"/>
        <v>0.71235271840742176</v>
      </c>
      <c r="L84" s="2">
        <f t="shared" si="39"/>
        <v>0.46915893338150316</v>
      </c>
      <c r="M84" s="2">
        <f t="shared" si="39"/>
        <v>0.86358009776510825</v>
      </c>
      <c r="N84" s="2">
        <f t="shared" si="39"/>
        <v>1.0085378654736741</v>
      </c>
      <c r="O84" s="2">
        <f t="shared" si="39"/>
        <v>0.17926369598445718</v>
      </c>
      <c r="P84" s="2">
        <f t="shared" si="39"/>
        <v>0.68549131191525092</v>
      </c>
      <c r="Q84" s="2">
        <f t="shared" si="39"/>
        <v>0.36185544791768043</v>
      </c>
      <c r="R84" s="2">
        <f t="shared" si="39"/>
        <v>0.60450900111418793</v>
      </c>
      <c r="V84" s="1"/>
    </row>
    <row r="85" spans="1:22" x14ac:dyDescent="0.25">
      <c r="A85" s="1" t="s">
        <v>19</v>
      </c>
      <c r="B85" s="2">
        <f t="shared" si="31"/>
        <v>0.8706958668844359</v>
      </c>
      <c r="D85" s="2">
        <f t="shared" si="32"/>
        <v>3.3822705661611545</v>
      </c>
      <c r="E85" s="2">
        <f t="shared" si="33"/>
        <v>0.90988672593458941</v>
      </c>
      <c r="F85" s="2">
        <f t="shared" si="34"/>
        <v>0.75820512893897141</v>
      </c>
      <c r="G85" s="2">
        <f t="shared" si="35"/>
        <v>1.5369637561289364</v>
      </c>
      <c r="H85" s="2">
        <f t="shared" si="36"/>
        <v>1.17456564190875</v>
      </c>
      <c r="I85" s="2">
        <f t="shared" si="37"/>
        <v>1.3369314653600044</v>
      </c>
      <c r="J85" s="2">
        <f t="shared" si="38"/>
        <v>1.2559595754707582</v>
      </c>
      <c r="L85" s="2">
        <f t="shared" si="39"/>
        <v>3.8845602635783156</v>
      </c>
      <c r="M85" s="2">
        <f t="shared" si="39"/>
        <v>1.0450109625423951</v>
      </c>
      <c r="N85" s="2">
        <f t="shared" si="39"/>
        <v>0.87080363853341347</v>
      </c>
      <c r="O85" s="2">
        <f t="shared" si="39"/>
        <v>1.7652131066483305</v>
      </c>
      <c r="P85" s="2">
        <f t="shared" si="39"/>
        <v>1.3489964597071478</v>
      </c>
      <c r="Q85" s="2">
        <f t="shared" si="39"/>
        <v>1.5354746889334323</v>
      </c>
      <c r="R85" s="2">
        <f t="shared" si="39"/>
        <v>1.4424779343043062</v>
      </c>
      <c r="V85" s="1"/>
    </row>
    <row r="86" spans="1:22" x14ac:dyDescent="0.25">
      <c r="A86" s="1" t="s">
        <v>20</v>
      </c>
      <c r="B86" s="2">
        <f t="shared" si="31"/>
        <v>1.1650185722215691</v>
      </c>
      <c r="D86" s="2">
        <f t="shared" si="32"/>
        <v>0.7252394769231566</v>
      </c>
      <c r="E86" s="2">
        <f t="shared" si="33"/>
        <v>1.1254903813343162</v>
      </c>
      <c r="F86" s="2">
        <f t="shared" si="34"/>
        <v>1.1949919605237436</v>
      </c>
      <c r="G86" s="2">
        <f t="shared" si="35"/>
        <v>0.80448127919245382</v>
      </c>
      <c r="H86" s="2">
        <f t="shared" si="36"/>
        <v>0.89502993958617416</v>
      </c>
      <c r="I86" s="2">
        <f t="shared" si="37"/>
        <v>0.74497789135992309</v>
      </c>
      <c r="J86" s="2">
        <f t="shared" si="38"/>
        <v>1.2869698544940813</v>
      </c>
      <c r="L86" s="2">
        <f t="shared" si="39"/>
        <v>0.62251323216264309</v>
      </c>
      <c r="M86" s="2">
        <f t="shared" si="39"/>
        <v>0.96607076330819619</v>
      </c>
      <c r="N86" s="2">
        <f t="shared" si="39"/>
        <v>1.0257278201539897</v>
      </c>
      <c r="O86" s="2">
        <f t="shared" si="39"/>
        <v>0.69053086223200011</v>
      </c>
      <c r="P86" s="2">
        <f t="shared" si="39"/>
        <v>0.76825379519868531</v>
      </c>
      <c r="Q86" s="2">
        <f t="shared" si="39"/>
        <v>0.63945580707724492</v>
      </c>
      <c r="R86" s="2">
        <f t="shared" si="39"/>
        <v>1.1046775435004128</v>
      </c>
      <c r="V86" s="1"/>
    </row>
    <row r="87" spans="1:22" x14ac:dyDescent="0.25">
      <c r="A87" s="1" t="s">
        <v>27</v>
      </c>
      <c r="B87" s="2">
        <f t="shared" si="31"/>
        <v>0.99857356945407483</v>
      </c>
      <c r="D87" s="2">
        <f t="shared" si="32"/>
        <v>0.9619700537818473</v>
      </c>
      <c r="E87" s="2">
        <f t="shared" si="33"/>
        <v>1.0348706747843817</v>
      </c>
      <c r="F87" s="2">
        <f t="shared" si="34"/>
        <v>0.98099859728767991</v>
      </c>
      <c r="G87" s="2">
        <f t="shared" si="35"/>
        <v>1.3107774153716594</v>
      </c>
      <c r="H87" s="2">
        <f t="shared" si="36"/>
        <v>1.0019249389199076</v>
      </c>
      <c r="I87" s="2">
        <f t="shared" si="37"/>
        <v>1.2807650147207155</v>
      </c>
      <c r="J87" s="2">
        <f t="shared" si="38"/>
        <v>1.1254039968477598</v>
      </c>
      <c r="L87" s="2">
        <f t="shared" si="39"/>
        <v>0.96334419737121735</v>
      </c>
      <c r="M87" s="2">
        <f t="shared" si="39"/>
        <v>1.0363489545894458</v>
      </c>
      <c r="N87" s="2">
        <f t="shared" si="39"/>
        <v>0.98239992254551334</v>
      </c>
      <c r="O87" s="2">
        <f t="shared" si="39"/>
        <v>1.3126498191698264</v>
      </c>
      <c r="P87" s="2">
        <f t="shared" si="39"/>
        <v>1.0033561567903955</v>
      </c>
      <c r="Q87" s="2">
        <f t="shared" si="39"/>
        <v>1.2825945467602513</v>
      </c>
      <c r="R87" s="2">
        <f t="shared" si="39"/>
        <v>1.1270116006204969</v>
      </c>
      <c r="V87" s="1"/>
    </row>
    <row r="88" spans="1:22" x14ac:dyDescent="0.25">
      <c r="A88" s="1" t="s">
        <v>28</v>
      </c>
      <c r="B88" s="2">
        <f t="shared" si="31"/>
        <v>1.0940969048902749</v>
      </c>
      <c r="D88" s="2">
        <f t="shared" si="32"/>
        <v>1.0395333992660618</v>
      </c>
      <c r="E88" s="2">
        <f t="shared" si="33"/>
        <v>0.98956206132377011</v>
      </c>
      <c r="F88" s="2">
        <f t="shared" si="34"/>
        <v>1.1437241600940344</v>
      </c>
      <c r="G88" s="2">
        <f t="shared" si="35"/>
        <v>0.86652039941751446</v>
      </c>
      <c r="H88" s="2">
        <f t="shared" si="36"/>
        <v>0.85028773768451549</v>
      </c>
      <c r="I88" s="2">
        <f t="shared" si="37"/>
        <v>0.82050774397687243</v>
      </c>
      <c r="J88" s="2">
        <f t="shared" si="38"/>
        <v>1.0783784627469217</v>
      </c>
      <c r="L88" s="2">
        <f t="shared" si="39"/>
        <v>0.9501291838224466</v>
      </c>
      <c r="M88" s="2">
        <f t="shared" si="39"/>
        <v>0.90445558972037454</v>
      </c>
      <c r="N88" s="2">
        <f t="shared" si="39"/>
        <v>1.0453591039166101</v>
      </c>
      <c r="O88" s="2">
        <f t="shared" si="39"/>
        <v>0.79199602479856779</v>
      </c>
      <c r="P88" s="2">
        <f t="shared" si="39"/>
        <v>0.77715943979367108</v>
      </c>
      <c r="Q88" s="2">
        <f t="shared" si="39"/>
        <v>0.74994064996387111</v>
      </c>
      <c r="R88" s="2">
        <f t="shared" si="39"/>
        <v>0.98563340955166168</v>
      </c>
      <c r="V88" s="1"/>
    </row>
    <row r="89" spans="1:22" x14ac:dyDescent="0.25">
      <c r="A89" s="1" t="s">
        <v>35</v>
      </c>
      <c r="B89" s="2">
        <f t="shared" si="31"/>
        <v>0.93244510814508708</v>
      </c>
      <c r="D89" s="2">
        <f t="shared" si="32"/>
        <v>0.99447646002188972</v>
      </c>
      <c r="E89" s="2">
        <f t="shared" si="33"/>
        <v>1.0233526523311913</v>
      </c>
      <c r="F89" s="2">
        <f t="shared" si="34"/>
        <v>1.008255713119931</v>
      </c>
      <c r="G89" s="2">
        <f t="shared" si="35"/>
        <v>1.3969562995819251</v>
      </c>
      <c r="H89" s="2">
        <f t="shared" si="36"/>
        <v>1.1158495579291114</v>
      </c>
      <c r="I89" s="2">
        <f t="shared" si="37"/>
        <v>1.1817348392864047</v>
      </c>
      <c r="J89" s="2">
        <f t="shared" si="38"/>
        <v>0.7571411811675075</v>
      </c>
      <c r="L89" s="2">
        <f t="shared" si="39"/>
        <v>1.0665254730117053</v>
      </c>
      <c r="M89" s="2">
        <f t="shared" si="39"/>
        <v>1.0974937220346908</v>
      </c>
      <c r="N89" s="2">
        <f t="shared" si="39"/>
        <v>1.081303021821471</v>
      </c>
      <c r="O89" s="2">
        <f t="shared" si="39"/>
        <v>1.4981646505292843</v>
      </c>
      <c r="P89" s="2">
        <f t="shared" si="39"/>
        <v>1.1966919534264819</v>
      </c>
      <c r="Q89" s="2">
        <f t="shared" si="39"/>
        <v>1.2673505699839314</v>
      </c>
      <c r="R89" s="2">
        <f t="shared" si="39"/>
        <v>0.81199544568761628</v>
      </c>
      <c r="V89" s="1"/>
    </row>
    <row r="90" spans="1:22" x14ac:dyDescent="0.25">
      <c r="A90" s="1" t="s">
        <v>36</v>
      </c>
      <c r="B90" s="2">
        <f t="shared" si="31"/>
        <v>1.0572492688290387</v>
      </c>
      <c r="D90" s="2">
        <f t="shared" si="32"/>
        <v>0.85633996038302618</v>
      </c>
      <c r="E90" s="2">
        <f t="shared" si="33"/>
        <v>1.0233526523311913</v>
      </c>
      <c r="F90" s="2">
        <f t="shared" si="34"/>
        <v>1.1626866297800016</v>
      </c>
      <c r="G90" s="2">
        <f t="shared" si="35"/>
        <v>0.96866378823560384</v>
      </c>
      <c r="H90" s="2">
        <f t="shared" si="36"/>
        <v>0.84161135545891153</v>
      </c>
      <c r="I90" s="2">
        <f t="shared" si="37"/>
        <v>0.83382049861932506</v>
      </c>
      <c r="J90" s="2">
        <f t="shared" si="38"/>
        <v>0.85014353126265607</v>
      </c>
      <c r="L90" s="2">
        <f t="shared" si="39"/>
        <v>0.80996978255796714</v>
      </c>
      <c r="M90" s="2">
        <f t="shared" si="39"/>
        <v>0.96793886030738074</v>
      </c>
      <c r="N90" s="2">
        <f t="shared" si="39"/>
        <v>1.0997280055513687</v>
      </c>
      <c r="O90" s="2">
        <f t="shared" si="39"/>
        <v>0.91621135790280739</v>
      </c>
      <c r="P90" s="2">
        <f t="shared" si="39"/>
        <v>0.79603872073710868</v>
      </c>
      <c r="Q90" s="2">
        <f t="shared" si="39"/>
        <v>0.78866973305436927</v>
      </c>
      <c r="R90" s="2">
        <f t="shared" si="39"/>
        <v>0.80410888550836879</v>
      </c>
      <c r="V90" s="1"/>
    </row>
    <row r="91" spans="1:22" x14ac:dyDescent="0.25">
      <c r="V91" s="1"/>
    </row>
    <row r="92" spans="1:22" x14ac:dyDescent="0.25">
      <c r="V92" s="1"/>
    </row>
    <row r="93" spans="1:22" x14ac:dyDescent="0.25">
      <c r="A93" s="1" t="s">
        <v>13</v>
      </c>
      <c r="B93" s="2">
        <f t="shared" ref="B93:B100" si="40">POWER(B$2,AVERAGE(B$40:B$47)-B50)</f>
        <v>0.96494302420424305</v>
      </c>
      <c r="D93" s="2">
        <f t="shared" ref="D93:D100" si="41">POWER(F$2,AVERAGE(F$40:F$47)-F50)</f>
        <v>1.8188345199072184</v>
      </c>
      <c r="E93" s="2">
        <f t="shared" ref="E93:E100" si="42">POWER(H$2,AVERAGE(H$40:H$47)-H50)</f>
        <v>0.9785483198787096</v>
      </c>
      <c r="F93" s="2">
        <f t="shared" ref="F93:F100" si="43">POWER(J$2,AVERAGE(J$40:J$47)-J50)</f>
        <v>0.93891158585245083</v>
      </c>
      <c r="G93" s="2">
        <f t="shared" ref="G93:G100" si="44">POWER(L$2,AVERAGE(L$40:L$47)-L50)</f>
        <v>1.7549948915676057</v>
      </c>
      <c r="H93" s="2">
        <f t="shared" ref="H93:H100" si="45">POWER(N$2,AVERAGE(N$40:N$47)-N50)</f>
        <v>1.2112681036653818</v>
      </c>
      <c r="I93" s="2">
        <f t="shared" ref="I93:I100" si="46">POWER(P$2,AVERAGE(P$40:P$47)-P50)</f>
        <v>1.6217643315738575</v>
      </c>
      <c r="J93" s="2">
        <f t="shared" ref="J93:J100" si="47">POWER(R$2,AVERAGE(R$40:R$47)-R50)</f>
        <v>2.0707433541998781</v>
      </c>
      <c r="L93" s="2">
        <f t="shared" ref="L93:R100" si="48">D93/$B93</f>
        <v>1.8849139009084519</v>
      </c>
      <c r="M93" s="2">
        <f t="shared" si="48"/>
        <v>1.0140995844658149</v>
      </c>
      <c r="N93" s="2">
        <f t="shared" si="48"/>
        <v>0.97302282342187041</v>
      </c>
      <c r="O93" s="2">
        <f t="shared" si="48"/>
        <v>1.81875493945862</v>
      </c>
      <c r="P93" s="2">
        <f t="shared" si="48"/>
        <v>1.2552742216715593</v>
      </c>
      <c r="Q93" s="2">
        <f t="shared" si="48"/>
        <v>1.6806840309678113</v>
      </c>
      <c r="R93" s="2">
        <f t="shared" si="48"/>
        <v>2.1459747386718013</v>
      </c>
      <c r="V93" s="1"/>
    </row>
    <row r="94" spans="1:22" x14ac:dyDescent="0.25">
      <c r="A94" s="1" t="s">
        <v>14</v>
      </c>
      <c r="B94" s="2">
        <f t="shared" si="40"/>
        <v>1.0816738339950256</v>
      </c>
      <c r="D94" s="2">
        <f t="shared" si="41"/>
        <v>2.123963150211611</v>
      </c>
      <c r="E94" s="2">
        <f t="shared" si="42"/>
        <v>1.0822538124552026</v>
      </c>
      <c r="F94" s="2">
        <f t="shared" si="43"/>
        <v>1.0768029183909062</v>
      </c>
      <c r="G94" s="2">
        <f t="shared" si="44"/>
        <v>1.0714165727291152</v>
      </c>
      <c r="H94" s="2">
        <f t="shared" si="45"/>
        <v>0.9135792395185317</v>
      </c>
      <c r="I94" s="2">
        <f t="shared" si="46"/>
        <v>1.0845277321100724</v>
      </c>
      <c r="J94" s="2">
        <f t="shared" si="47"/>
        <v>2.6107004796614675</v>
      </c>
      <c r="L94" s="2">
        <f t="shared" si="48"/>
        <v>1.9635892849205954</v>
      </c>
      <c r="M94" s="2">
        <f t="shared" si="48"/>
        <v>1.0005361860867383</v>
      </c>
      <c r="N94" s="2">
        <f t="shared" si="48"/>
        <v>0.99549687211520199</v>
      </c>
      <c r="O94" s="2">
        <f t="shared" si="48"/>
        <v>0.99051723269663783</v>
      </c>
      <c r="P94" s="2">
        <f t="shared" si="48"/>
        <v>0.84459770663430234</v>
      </c>
      <c r="Q94" s="2">
        <f t="shared" si="48"/>
        <v>1.0026384091260729</v>
      </c>
      <c r="R94" s="2">
        <f t="shared" si="48"/>
        <v>2.4135745893188294</v>
      </c>
      <c r="V94" s="1"/>
    </row>
    <row r="95" spans="1:22" x14ac:dyDescent="0.25">
      <c r="A95" s="1" t="s">
        <v>21</v>
      </c>
      <c r="B95" s="2">
        <f t="shared" si="40"/>
        <v>1.1322287681657872</v>
      </c>
      <c r="D95" s="2">
        <f t="shared" si="41"/>
        <v>1.9118007185069732</v>
      </c>
      <c r="E95" s="2">
        <f t="shared" si="42"/>
        <v>1.0883272537733331</v>
      </c>
      <c r="F95" s="2">
        <f t="shared" si="43"/>
        <v>1.1437241600940344</v>
      </c>
      <c r="G95" s="2">
        <f t="shared" si="44"/>
        <v>0.85283560535808767</v>
      </c>
      <c r="H95" s="2">
        <f t="shared" si="45"/>
        <v>0.89963165383396282</v>
      </c>
      <c r="I95" s="2">
        <f t="shared" si="46"/>
        <v>0.81611756137522029</v>
      </c>
      <c r="J95" s="2">
        <f t="shared" si="47"/>
        <v>1.0783784627469217</v>
      </c>
      <c r="L95" s="2">
        <f t="shared" si="48"/>
        <v>1.6885286545086591</v>
      </c>
      <c r="M95" s="2">
        <f t="shared" si="48"/>
        <v>0.96122557947050336</v>
      </c>
      <c r="N95" s="2">
        <f t="shared" si="48"/>
        <v>1.0101528880482959</v>
      </c>
      <c r="O95" s="2">
        <f t="shared" si="48"/>
        <v>0.75323612094725612</v>
      </c>
      <c r="P95" s="2">
        <f t="shared" si="48"/>
        <v>0.79456703373768522</v>
      </c>
      <c r="Q95" s="2">
        <f t="shared" si="48"/>
        <v>0.72080624015350914</v>
      </c>
      <c r="R95" s="2">
        <f t="shared" si="48"/>
        <v>0.95243867058235665</v>
      </c>
      <c r="V95" s="1"/>
    </row>
    <row r="96" spans="1:22" x14ac:dyDescent="0.25">
      <c r="A96" s="1" t="s">
        <v>22</v>
      </c>
      <c r="B96" s="2">
        <f t="shared" si="40"/>
        <v>0.53897539461554322</v>
      </c>
      <c r="D96" s="2">
        <f t="shared" si="41"/>
        <v>1.0806296881896538</v>
      </c>
      <c r="E96" s="2">
        <f t="shared" si="42"/>
        <v>0.81354151438877309</v>
      </c>
      <c r="F96" s="2">
        <f t="shared" si="43"/>
        <v>0.47582530018745928</v>
      </c>
      <c r="G96" s="2">
        <f t="shared" si="44"/>
        <v>2.9519962374676334</v>
      </c>
      <c r="H96" s="2">
        <f t="shared" si="45"/>
        <v>1.3148460816528258</v>
      </c>
      <c r="I96" s="2">
        <f t="shared" si="46"/>
        <v>2.6710014707250687</v>
      </c>
      <c r="J96" s="2">
        <f t="shared" si="47"/>
        <v>1.3187457930369346</v>
      </c>
      <c r="L96" s="2">
        <f t="shared" si="48"/>
        <v>2.0049703548349886</v>
      </c>
      <c r="M96" s="2">
        <f t="shared" si="48"/>
        <v>1.5094223642047346</v>
      </c>
      <c r="N96" s="2">
        <f t="shared" si="48"/>
        <v>0.8828330661121746</v>
      </c>
      <c r="O96" s="2">
        <f t="shared" si="48"/>
        <v>5.4770519525725714</v>
      </c>
      <c r="P96" s="2">
        <f t="shared" si="48"/>
        <v>2.4395289558454132</v>
      </c>
      <c r="Q96" s="2">
        <f t="shared" si="48"/>
        <v>4.9557020550637976</v>
      </c>
      <c r="R96" s="2">
        <f t="shared" si="48"/>
        <v>2.4467643721984929</v>
      </c>
      <c r="V96" s="1"/>
    </row>
    <row r="97" spans="1:22" x14ac:dyDescent="0.25">
      <c r="A97" s="1" t="s">
        <v>29</v>
      </c>
      <c r="B97" s="2">
        <f t="shared" si="40"/>
        <v>0.68896545014914257</v>
      </c>
      <c r="D97" s="2">
        <f t="shared" si="41"/>
        <v>6.3949916499117316</v>
      </c>
      <c r="E97" s="2">
        <f t="shared" si="42"/>
        <v>0.86519480862085574</v>
      </c>
      <c r="F97" s="2">
        <f t="shared" si="43"/>
        <v>0.63972367867186486</v>
      </c>
      <c r="G97" s="2">
        <f t="shared" si="44"/>
        <v>2.5579649587694493</v>
      </c>
      <c r="H97" s="2">
        <f t="shared" si="45"/>
        <v>1.2881494654443435</v>
      </c>
      <c r="I97" s="2">
        <f t="shared" si="46"/>
        <v>2.2256427243470358</v>
      </c>
      <c r="J97" s="2">
        <f t="shared" si="47"/>
        <v>1.593142459434866</v>
      </c>
      <c r="L97" s="2">
        <f t="shared" si="48"/>
        <v>9.2820208161779192</v>
      </c>
      <c r="M97" s="2">
        <f t="shared" si="48"/>
        <v>1.2557883830510865</v>
      </c>
      <c r="N97" s="2">
        <f t="shared" si="48"/>
        <v>0.92852795235723617</v>
      </c>
      <c r="O97" s="2">
        <f t="shared" si="48"/>
        <v>3.7127623137208383</v>
      </c>
      <c r="P97" s="2">
        <f t="shared" si="48"/>
        <v>1.8696865933777864</v>
      </c>
      <c r="Q97" s="2">
        <f t="shared" si="48"/>
        <v>3.2304126772470867</v>
      </c>
      <c r="R97" s="2">
        <f t="shared" si="48"/>
        <v>2.3123691602967802</v>
      </c>
      <c r="V97" s="1"/>
    </row>
    <row r="98" spans="1:22" x14ac:dyDescent="0.25">
      <c r="A98" s="1" t="s">
        <v>30</v>
      </c>
      <c r="B98" s="2">
        <f t="shared" si="40"/>
        <v>1.2056222232426257</v>
      </c>
      <c r="D98" s="2">
        <f t="shared" si="41"/>
        <v>1.7018735095861632</v>
      </c>
      <c r="E98" s="2">
        <f t="shared" si="42"/>
        <v>1.1639225187866953</v>
      </c>
      <c r="F98" s="2">
        <f t="shared" si="43"/>
        <v>1.2214813141127729</v>
      </c>
      <c r="G98" s="2">
        <f t="shared" si="44"/>
        <v>0.66107364168448357</v>
      </c>
      <c r="H98" s="2">
        <f t="shared" si="45"/>
        <v>0.9135792395185317</v>
      </c>
      <c r="I98" s="2">
        <f t="shared" si="46"/>
        <v>0.7530144438250943</v>
      </c>
      <c r="J98" s="2">
        <f t="shared" si="47"/>
        <v>3.4984011250850475</v>
      </c>
      <c r="L98" s="2">
        <f t="shared" si="48"/>
        <v>1.4116142492868342</v>
      </c>
      <c r="M98" s="2">
        <f t="shared" si="48"/>
        <v>0.96541229611397228</v>
      </c>
      <c r="N98" s="2">
        <f t="shared" si="48"/>
        <v>1.0131542788150445</v>
      </c>
      <c r="O98" s="2">
        <f t="shared" si="48"/>
        <v>0.5483256935215316</v>
      </c>
      <c r="P98" s="2">
        <f t="shared" si="48"/>
        <v>0.75776575937807533</v>
      </c>
      <c r="Q98" s="2">
        <f t="shared" si="48"/>
        <v>0.62458573615190716</v>
      </c>
      <c r="R98" s="2">
        <f t="shared" si="48"/>
        <v>2.9017390834715986</v>
      </c>
      <c r="V98" s="1"/>
    </row>
    <row r="99" spans="1:22" x14ac:dyDescent="0.25">
      <c r="A99" s="1" t="s">
        <v>37</v>
      </c>
      <c r="B99" s="2">
        <f t="shared" si="40"/>
        <v>0.94315428065195217</v>
      </c>
      <c r="D99" s="2">
        <f t="shared" si="41"/>
        <v>1.1807685428488639</v>
      </c>
      <c r="E99" s="2">
        <f t="shared" si="42"/>
        <v>0.95154728222467277</v>
      </c>
      <c r="F99" s="2">
        <f t="shared" si="43"/>
        <v>0.87433669313917806</v>
      </c>
      <c r="G99" s="2">
        <f t="shared" si="44"/>
        <v>1.7643321414009197</v>
      </c>
      <c r="H99" s="2">
        <f t="shared" si="45"/>
        <v>1.2363713704497035</v>
      </c>
      <c r="I99" s="2">
        <f t="shared" si="46"/>
        <v>1.5788393392033677</v>
      </c>
      <c r="J99" s="2">
        <f t="shared" si="47"/>
        <v>1.0783784627469217</v>
      </c>
      <c r="L99" s="2">
        <f t="shared" si="48"/>
        <v>1.2519357299981311</v>
      </c>
      <c r="M99" s="2">
        <f t="shared" si="48"/>
        <v>1.0088988638920442</v>
      </c>
      <c r="N99" s="2">
        <f t="shared" si="48"/>
        <v>0.92703464435828653</v>
      </c>
      <c r="O99" s="2">
        <f t="shared" si="48"/>
        <v>1.8706718270751326</v>
      </c>
      <c r="P99" s="2">
        <f t="shared" si="48"/>
        <v>1.3108898467757215</v>
      </c>
      <c r="Q99" s="2">
        <f t="shared" si="48"/>
        <v>1.6739990175435566</v>
      </c>
      <c r="R99" s="2">
        <f t="shared" si="48"/>
        <v>1.1433744031798236</v>
      </c>
      <c r="V99" s="1"/>
    </row>
    <row r="100" spans="1:22" x14ac:dyDescent="0.25">
      <c r="A100" s="1" t="s">
        <v>38</v>
      </c>
      <c r="B100" s="2">
        <f t="shared" si="40"/>
        <v>0.92185753438206952</v>
      </c>
      <c r="D100" s="2">
        <f t="shared" si="41"/>
        <v>3.3265332502021336</v>
      </c>
      <c r="E100" s="2">
        <f t="shared" si="42"/>
        <v>0.96765716043770922</v>
      </c>
      <c r="F100" s="2">
        <f t="shared" si="43"/>
        <v>0.86007697550389606</v>
      </c>
      <c r="G100" s="2">
        <f t="shared" si="44"/>
        <v>1.7364683749809611</v>
      </c>
      <c r="H100" s="2">
        <f t="shared" si="45"/>
        <v>1.0820383598944923</v>
      </c>
      <c r="I100" s="2">
        <f t="shared" si="46"/>
        <v>1.5370504890787824</v>
      </c>
      <c r="J100" s="2">
        <f t="shared" si="47"/>
        <v>2.4562652645134082</v>
      </c>
      <c r="L100" s="2">
        <f t="shared" si="48"/>
        <v>3.6085112136464152</v>
      </c>
      <c r="M100" s="2">
        <f t="shared" si="48"/>
        <v>1.0496818915585906</v>
      </c>
      <c r="N100" s="2">
        <f t="shared" si="48"/>
        <v>0.93298253084237626</v>
      </c>
      <c r="O100" s="2">
        <f t="shared" si="48"/>
        <v>1.8836623992501547</v>
      </c>
      <c r="P100" s="2">
        <f t="shared" si="48"/>
        <v>1.1737587637332634</v>
      </c>
      <c r="Q100" s="2">
        <f t="shared" si="48"/>
        <v>1.6673405941288779</v>
      </c>
      <c r="R100" s="2">
        <f t="shared" si="48"/>
        <v>2.6644738182455359</v>
      </c>
      <c r="V100" s="1"/>
    </row>
    <row r="101" spans="1:22" x14ac:dyDescent="0.25">
      <c r="A101" s="1"/>
      <c r="V101" s="1"/>
    </row>
    <row r="102" spans="1:22" x14ac:dyDescent="0.25">
      <c r="V102" s="1"/>
    </row>
    <row r="103" spans="1:22" x14ac:dyDescent="0.25">
      <c r="A103" s="1" t="s">
        <v>15</v>
      </c>
      <c r="B103" s="2">
        <f t="shared" ref="B103:B110" si="49">POWER(B$2,AVERAGE(B$40:B$47)-B60)</f>
        <v>1.185146523076668</v>
      </c>
      <c r="D103" s="2">
        <f t="shared" ref="D103:D110" si="50">POWER(F$2,AVERAGE(F$40:F$47)-F60)</f>
        <v>4.2211233714534551</v>
      </c>
      <c r="E103" s="2">
        <f t="shared" ref="E103:E110" si="51">POWER(H$2,AVERAGE(H$40:H$47)-H60)</f>
        <v>1.1704542722768165</v>
      </c>
      <c r="F103" s="2">
        <f t="shared" ref="F103:F110" si="52">POWER(J$2,AVERAGE(J$40:J$47)-J60)</f>
        <v>1.2015599511267536</v>
      </c>
      <c r="G103" s="2">
        <f t="shared" ref="G103:G110" si="53">POWER(L$2,AVERAGE(L$40:L$47)-L60)</f>
        <v>0.70453684768199509</v>
      </c>
      <c r="H103" s="2">
        <f t="shared" ref="H103:H110" si="54">POWER(N$2,AVERAGE(N$40:N$47)-N60)</f>
        <v>1.0226896143567195</v>
      </c>
      <c r="I103" s="2">
        <f t="shared" ref="I103:I110" si="55">POWER(P$2,AVERAGE(P$40:P$47)-P60)</f>
        <v>0.78603701088748279</v>
      </c>
      <c r="J103" s="2">
        <f t="shared" ref="J103:J110" si="56">POWER(R$2,AVERAGE(R$40:R$47)-R60)</f>
        <v>7.406201544580548</v>
      </c>
      <c r="L103" s="2">
        <f t="shared" ref="L103:R110" si="57">D103/$B103</f>
        <v>3.5616890310704541</v>
      </c>
      <c r="M103" s="2">
        <f t="shared" si="57"/>
        <v>0.98760300898347142</v>
      </c>
      <c r="N103" s="2">
        <f t="shared" si="57"/>
        <v>1.0138492816968117</v>
      </c>
      <c r="O103" s="2">
        <f t="shared" si="57"/>
        <v>0.594472357606046</v>
      </c>
      <c r="P103" s="2">
        <f t="shared" si="57"/>
        <v>0.86292251164167733</v>
      </c>
      <c r="Q103" s="2">
        <f t="shared" si="57"/>
        <v>0.66324036360239436</v>
      </c>
      <c r="R103" s="2">
        <f t="shared" si="57"/>
        <v>6.2491864089124407</v>
      </c>
      <c r="V103" s="1"/>
    </row>
    <row r="104" spans="1:22" x14ac:dyDescent="0.25">
      <c r="A104" s="1" t="s">
        <v>16</v>
      </c>
      <c r="B104" s="2">
        <f t="shared" si="49"/>
        <v>1.1650185722215691</v>
      </c>
      <c r="D104" s="2">
        <f t="shared" si="50"/>
        <v>1.135863978668235</v>
      </c>
      <c r="E104" s="2">
        <f t="shared" si="51"/>
        <v>1.0883272537733331</v>
      </c>
      <c r="F104" s="2">
        <f t="shared" si="52"/>
        <v>1.1067219641023263</v>
      </c>
      <c r="G104" s="2">
        <f t="shared" si="53"/>
        <v>0.88981810350018864</v>
      </c>
      <c r="H104" s="2">
        <f t="shared" si="54"/>
        <v>0.96659608945386821</v>
      </c>
      <c r="I104" s="2">
        <f t="shared" si="55"/>
        <v>0.87038672063464295</v>
      </c>
      <c r="J104" s="2">
        <f t="shared" si="56"/>
        <v>1.683015890224985</v>
      </c>
      <c r="L104" s="2">
        <f t="shared" si="57"/>
        <v>0.97497499675242139</v>
      </c>
      <c r="M104" s="2">
        <f t="shared" si="57"/>
        <v>0.9341715915292288</v>
      </c>
      <c r="N104" s="2">
        <f t="shared" si="57"/>
        <v>0.94996079074681417</v>
      </c>
      <c r="O104" s="2">
        <f t="shared" si="57"/>
        <v>0.76378018747237497</v>
      </c>
      <c r="P104" s="2">
        <f t="shared" si="57"/>
        <v>0.82968298746574498</v>
      </c>
      <c r="Q104" s="2">
        <f t="shared" si="57"/>
        <v>0.74710115476949535</v>
      </c>
      <c r="R104" s="2">
        <f t="shared" si="57"/>
        <v>1.4446258028450558</v>
      </c>
      <c r="V104" s="1"/>
    </row>
    <row r="105" spans="1:22" x14ac:dyDescent="0.25">
      <c r="A105" s="1" t="s">
        <v>23</v>
      </c>
      <c r="B105" s="2">
        <f t="shared" si="49"/>
        <v>1.185146523076668</v>
      </c>
      <c r="D105" s="2">
        <f t="shared" si="50"/>
        <v>1.4019581235243499</v>
      </c>
      <c r="E105" s="2">
        <f t="shared" si="51"/>
        <v>1.1005765773245275</v>
      </c>
      <c r="F105" s="2">
        <f t="shared" si="52"/>
        <v>1.2281948971810068</v>
      </c>
      <c r="G105" s="2">
        <f t="shared" si="53"/>
        <v>0.45839522556893258</v>
      </c>
      <c r="H105" s="2">
        <f t="shared" si="54"/>
        <v>0.99170124246262759</v>
      </c>
      <c r="I105" s="2">
        <f t="shared" si="55"/>
        <v>0.58518762668234303</v>
      </c>
      <c r="J105" s="2">
        <f t="shared" si="56"/>
        <v>1.1254039968477598</v>
      </c>
      <c r="L105" s="2">
        <f t="shared" si="57"/>
        <v>1.1829407556163047</v>
      </c>
      <c r="M105" s="2">
        <f t="shared" si="57"/>
        <v>0.92864178048415913</v>
      </c>
      <c r="N105" s="2">
        <f t="shared" si="57"/>
        <v>1.0363232505568882</v>
      </c>
      <c r="O105" s="2">
        <f t="shared" si="57"/>
        <v>0.38678358890082881</v>
      </c>
      <c r="P105" s="2">
        <f t="shared" si="57"/>
        <v>0.83677521990120518</v>
      </c>
      <c r="Q105" s="2">
        <f t="shared" si="57"/>
        <v>0.49376816730068307</v>
      </c>
      <c r="R105" s="2">
        <f t="shared" si="57"/>
        <v>0.94959059908152521</v>
      </c>
      <c r="V105" s="1"/>
    </row>
    <row r="106" spans="1:22" x14ac:dyDescent="0.25">
      <c r="A106" s="1" t="s">
        <v>24</v>
      </c>
      <c r="B106" s="2">
        <f t="shared" si="49"/>
        <v>0.92713620808447028</v>
      </c>
      <c r="D106" s="2">
        <f t="shared" si="50"/>
        <v>2.123963150211611</v>
      </c>
      <c r="E106" s="2">
        <f t="shared" si="51"/>
        <v>0.93048387476375105</v>
      </c>
      <c r="F106" s="2">
        <f t="shared" si="52"/>
        <v>0.95447834845635238</v>
      </c>
      <c r="G106" s="2">
        <f t="shared" si="53"/>
        <v>1.5369637561289364</v>
      </c>
      <c r="H106" s="2">
        <f t="shared" si="54"/>
        <v>1.1806045633015154</v>
      </c>
      <c r="I106" s="2">
        <f t="shared" si="55"/>
        <v>1.5288263956871577</v>
      </c>
      <c r="J106" s="2">
        <f t="shared" si="56"/>
        <v>2.3536290678403797</v>
      </c>
      <c r="L106" s="2">
        <f t="shared" si="57"/>
        <v>2.2908857745938653</v>
      </c>
      <c r="M106" s="2">
        <f t="shared" si="57"/>
        <v>1.0036107603716582</v>
      </c>
      <c r="N106" s="2">
        <f t="shared" si="57"/>
        <v>1.0294909638232908</v>
      </c>
      <c r="O106" s="2">
        <f t="shared" si="57"/>
        <v>1.657753998524568</v>
      </c>
      <c r="P106" s="2">
        <f t="shared" si="57"/>
        <v>1.2733884762636214</v>
      </c>
      <c r="Q106" s="2">
        <f t="shared" si="57"/>
        <v>1.6489771215448725</v>
      </c>
      <c r="R106" s="2">
        <f t="shared" si="57"/>
        <v>2.538601175660204</v>
      </c>
      <c r="V106" s="1"/>
    </row>
    <row r="107" spans="1:22" x14ac:dyDescent="0.25">
      <c r="A107" s="1" t="s">
        <v>31</v>
      </c>
      <c r="B107" s="2">
        <f t="shared" si="49"/>
        <v>1.0333762186990993</v>
      </c>
      <c r="D107" s="2">
        <f t="shared" si="50"/>
        <v>1.425448459262751</v>
      </c>
      <c r="E107" s="2">
        <f t="shared" si="51"/>
        <v>1.0119628244867256</v>
      </c>
      <c r="F107" s="2">
        <f t="shared" si="52"/>
        <v>0.99726314499253244</v>
      </c>
      <c r="G107" s="2">
        <f t="shared" si="53"/>
        <v>1.1119615859385805</v>
      </c>
      <c r="H107" s="2">
        <f t="shared" si="54"/>
        <v>1.1044633684760814</v>
      </c>
      <c r="I107" s="2">
        <f t="shared" si="55"/>
        <v>1.0962272256388361</v>
      </c>
      <c r="J107" s="2">
        <f t="shared" si="56"/>
        <v>1.9013049592853521</v>
      </c>
      <c r="L107" s="2">
        <f t="shared" si="57"/>
        <v>1.3794090027127053</v>
      </c>
      <c r="M107" s="2">
        <f t="shared" si="57"/>
        <v>0.97927822043424728</v>
      </c>
      <c r="N107" s="2">
        <f t="shared" si="57"/>
        <v>0.96505331451111864</v>
      </c>
      <c r="O107" s="2">
        <f t="shared" si="57"/>
        <v>1.0760471992847009</v>
      </c>
      <c r="P107" s="2">
        <f t="shared" si="57"/>
        <v>1.068791160944726</v>
      </c>
      <c r="Q107" s="2">
        <f t="shared" si="57"/>
        <v>1.0608210309105612</v>
      </c>
      <c r="R107" s="2">
        <f t="shared" si="57"/>
        <v>1.8398961819335018</v>
      </c>
      <c r="V107" s="1"/>
    </row>
    <row r="108" spans="1:22" x14ac:dyDescent="0.25">
      <c r="A108" s="1" t="s">
        <v>32</v>
      </c>
      <c r="B108" s="2">
        <f t="shared" si="49"/>
        <v>1.2194688467639823</v>
      </c>
      <c r="D108" s="2">
        <f t="shared" si="50"/>
        <v>2.4259329720996869</v>
      </c>
      <c r="E108" s="2">
        <f t="shared" si="51"/>
        <v>1.1005765773245275</v>
      </c>
      <c r="F108" s="2">
        <f t="shared" si="52"/>
        <v>1.1949919605237436</v>
      </c>
      <c r="G108" s="2">
        <f t="shared" si="53"/>
        <v>0.33875381929953019</v>
      </c>
      <c r="H108" s="2">
        <f t="shared" si="54"/>
        <v>0.95183909717903048</v>
      </c>
      <c r="I108" s="2">
        <f t="shared" si="55"/>
        <v>0.53131959737849577</v>
      </c>
      <c r="J108" s="2">
        <f t="shared" si="56"/>
        <v>4.4106274574218256</v>
      </c>
      <c r="L108" s="2">
        <f t="shared" si="57"/>
        <v>1.989335749361054</v>
      </c>
      <c r="M108" s="2">
        <f t="shared" si="57"/>
        <v>0.90250487353166031</v>
      </c>
      <c r="N108" s="2">
        <f t="shared" si="57"/>
        <v>0.9799282398191711</v>
      </c>
      <c r="O108" s="2">
        <f t="shared" si="57"/>
        <v>0.27778800598183145</v>
      </c>
      <c r="P108" s="2">
        <f t="shared" si="57"/>
        <v>0.78053580434207748</v>
      </c>
      <c r="Q108" s="2">
        <f t="shared" si="57"/>
        <v>0.43569755700477369</v>
      </c>
      <c r="R108" s="2">
        <f t="shared" si="57"/>
        <v>3.6168430781368412</v>
      </c>
      <c r="V108" s="1"/>
    </row>
    <row r="109" spans="1:22" x14ac:dyDescent="0.25">
      <c r="A109" s="1" t="s">
        <v>39</v>
      </c>
      <c r="B109" s="2">
        <f t="shared" si="49"/>
        <v>0.92713620808447028</v>
      </c>
      <c r="D109" s="2">
        <f t="shared" si="50"/>
        <v>1.3411924549666048</v>
      </c>
      <c r="E109" s="2">
        <f t="shared" si="51"/>
        <v>0.95688721867350557</v>
      </c>
      <c r="F109" s="2">
        <f t="shared" si="52"/>
        <v>0.933779288902013</v>
      </c>
      <c r="G109" s="2">
        <f t="shared" si="53"/>
        <v>1.1601808641062579</v>
      </c>
      <c r="H109" s="2">
        <f t="shared" si="54"/>
        <v>1.0332327777001797</v>
      </c>
      <c r="I109" s="2">
        <f t="shared" si="55"/>
        <v>1.0445540901434469</v>
      </c>
      <c r="J109" s="2">
        <f t="shared" si="56"/>
        <v>3.1926177991937967</v>
      </c>
      <c r="L109" s="2">
        <f t="shared" si="57"/>
        <v>1.4465969975842108</v>
      </c>
      <c r="M109" s="2">
        <f t="shared" si="57"/>
        <v>1.0320891475595619</v>
      </c>
      <c r="N109" s="2">
        <f t="shared" si="57"/>
        <v>1.0071651616662323</v>
      </c>
      <c r="O109" s="2">
        <f t="shared" si="57"/>
        <v>1.2513596750829896</v>
      </c>
      <c r="P109" s="2">
        <f t="shared" si="57"/>
        <v>1.1144347170249262</v>
      </c>
      <c r="Q109" s="2">
        <f t="shared" si="57"/>
        <v>1.1266457733341797</v>
      </c>
      <c r="R109" s="2">
        <f t="shared" si="57"/>
        <v>3.4435261737754517</v>
      </c>
      <c r="V109" s="1"/>
    </row>
    <row r="110" spans="1:22" x14ac:dyDescent="0.25">
      <c r="A110" s="1" t="s">
        <v>40</v>
      </c>
      <c r="B110" s="2">
        <f t="shared" si="49"/>
        <v>0.43137936347357281</v>
      </c>
      <c r="D110" s="2">
        <f t="shared" si="50"/>
        <v>1.8087881147229476</v>
      </c>
      <c r="E110" s="2">
        <f t="shared" si="51"/>
        <v>0.70337969473733009</v>
      </c>
      <c r="F110" s="2">
        <f t="shared" si="52"/>
        <v>0.29374261683476766</v>
      </c>
      <c r="G110" s="2">
        <f t="shared" si="53"/>
        <v>3.299970618308389</v>
      </c>
      <c r="H110" s="2">
        <f t="shared" si="54"/>
        <v>1.3489962426383852</v>
      </c>
      <c r="I110" s="2">
        <f t="shared" si="55"/>
        <v>3.0380379433522862</v>
      </c>
      <c r="J110" s="2">
        <f t="shared" si="56"/>
        <v>2.2144008360679717</v>
      </c>
      <c r="L110" s="2">
        <f t="shared" si="57"/>
        <v>4.1930334825433944</v>
      </c>
      <c r="M110" s="2">
        <f t="shared" si="57"/>
        <v>1.6305362618034012</v>
      </c>
      <c r="N110" s="2">
        <f t="shared" si="57"/>
        <v>0.68093803669577468</v>
      </c>
      <c r="O110" s="2">
        <f t="shared" si="57"/>
        <v>7.6498110427355943</v>
      </c>
      <c r="P110" s="2">
        <f t="shared" si="57"/>
        <v>3.1271691621405702</v>
      </c>
      <c r="Q110" s="2">
        <f t="shared" si="57"/>
        <v>7.0426130700580041</v>
      </c>
      <c r="R110" s="2">
        <f t="shared" si="57"/>
        <v>5.1333026648216808</v>
      </c>
      <c r="V110" s="1"/>
    </row>
    <row r="111" spans="1:22" x14ac:dyDescent="0.25">
      <c r="A111" s="1"/>
      <c r="V111" s="1"/>
    </row>
    <row r="112" spans="1:22" x14ac:dyDescent="0.25">
      <c r="V112" s="1"/>
    </row>
    <row r="113" spans="1:45" x14ac:dyDescent="0.25">
      <c r="A113" s="1" t="s">
        <v>17</v>
      </c>
      <c r="B113" s="2">
        <f t="shared" ref="B113:B119" si="58">POWER(B$2,AVERAGE(B$40:B$47)-B70)</f>
        <v>0.99288816530846358</v>
      </c>
      <c r="D113" s="2">
        <f t="shared" ref="D113:D119" si="59">POWER(F$2,AVERAGE(F$40:F$47)-F70)</f>
        <v>2.4259329720996869</v>
      </c>
      <c r="E113" s="2">
        <f t="shared" ref="E113:E119" si="60">POWER(H$2,AVERAGE(H$40:H$47)-H70)</f>
        <v>0.90480907707763969</v>
      </c>
      <c r="F113" s="2">
        <f t="shared" ref="F113:F119" si="61">POWER(J$2,AVERAGE(J$40:J$47)-J70)</f>
        <v>0.923598704437534</v>
      </c>
      <c r="G113" s="2">
        <f t="shared" ref="G113:G119" si="62">POWER(L$2,AVERAGE(L$40:L$47)-L70)</f>
        <v>1.4269237855614338</v>
      </c>
      <c r="H113" s="2">
        <f t="shared" ref="H113:H119" si="63">POWER(N$2,AVERAGE(N$40:N$47)-N70)</f>
        <v>1.4568613128462626</v>
      </c>
      <c r="I113" s="2">
        <f t="shared" ref="I113:I119" si="64">POWER(P$2,AVERAGE(P$40:P$47)-P70)</f>
        <v>1.5125099841762881</v>
      </c>
      <c r="J113" s="2">
        <f t="shared" ref="J113:J119" si="65">POWER(R$2,AVERAGE(R$40:R$47)-R70)</f>
        <v>2.339321114918945</v>
      </c>
      <c r="L113" s="2">
        <f t="shared" ref="L113:R119" si="66">D113/$B113</f>
        <v>2.4433093845428351</v>
      </c>
      <c r="M113" s="2">
        <f t="shared" si="66"/>
        <v>0.91129002106349</v>
      </c>
      <c r="N113" s="2">
        <f t="shared" si="66"/>
        <v>0.93021423429958683</v>
      </c>
      <c r="O113" s="2">
        <f t="shared" si="66"/>
        <v>1.4371445198141999</v>
      </c>
      <c r="P113" s="2">
        <f t="shared" si="66"/>
        <v>1.4672964828759492</v>
      </c>
      <c r="Q113" s="2">
        <f t="shared" si="66"/>
        <v>1.5233437531269114</v>
      </c>
      <c r="R113" s="2">
        <f t="shared" si="66"/>
        <v>2.3560771461025332</v>
      </c>
      <c r="V113" s="1"/>
    </row>
    <row r="114" spans="1:45" x14ac:dyDescent="0.25">
      <c r="A114" s="1" t="s">
        <v>18</v>
      </c>
      <c r="B114" s="2">
        <f t="shared" si="58"/>
        <v>1.1387120543577525</v>
      </c>
      <c r="D114" s="2">
        <f t="shared" si="59"/>
        <v>3.4389417818159478</v>
      </c>
      <c r="E114" s="2">
        <f t="shared" si="60"/>
        <v>1.1381579827261974</v>
      </c>
      <c r="F114" s="2">
        <f t="shared" si="61"/>
        <v>1.0886722324226428</v>
      </c>
      <c r="G114" s="2">
        <f t="shared" si="62"/>
        <v>0.43470555846609799</v>
      </c>
      <c r="H114" s="2">
        <f t="shared" si="63"/>
        <v>0.88136554548368429</v>
      </c>
      <c r="I114" s="2">
        <f t="shared" si="64"/>
        <v>0.80308745133118142</v>
      </c>
      <c r="J114" s="2">
        <f t="shared" si="65"/>
        <v>9.8041901316965401</v>
      </c>
      <c r="L114" s="2">
        <f t="shared" si="66"/>
        <v>3.0200275553906848</v>
      </c>
      <c r="M114" s="2">
        <f t="shared" si="66"/>
        <v>0.99951342252904529</v>
      </c>
      <c r="N114" s="2">
        <f t="shared" si="66"/>
        <v>0.95605577218260607</v>
      </c>
      <c r="O114" s="2">
        <f t="shared" si="66"/>
        <v>0.38175195985896299</v>
      </c>
      <c r="P114" s="2">
        <f t="shared" si="66"/>
        <v>0.77400212117784706</v>
      </c>
      <c r="Q114" s="2">
        <f t="shared" si="66"/>
        <v>0.70525946244077709</v>
      </c>
      <c r="R114" s="2">
        <f t="shared" si="66"/>
        <v>8.6098940414099889</v>
      </c>
      <c r="V114" s="1"/>
    </row>
    <row r="115" spans="1:45" x14ac:dyDescent="0.25">
      <c r="A115" s="1" t="s">
        <v>25</v>
      </c>
      <c r="B115" s="2">
        <f t="shared" si="58"/>
        <v>1.1716896170095439</v>
      </c>
      <c r="D115" s="2">
        <f t="shared" si="59"/>
        <v>1.5489375425031378</v>
      </c>
      <c r="E115" s="2">
        <f t="shared" si="60"/>
        <v>1.070208419716149</v>
      </c>
      <c r="F115" s="2">
        <f t="shared" si="61"/>
        <v>1.1437241600940344</v>
      </c>
      <c r="G115" s="2">
        <f t="shared" si="62"/>
        <v>1.0828475997445572</v>
      </c>
      <c r="H115" s="2">
        <f t="shared" si="63"/>
        <v>1.2237553698802639</v>
      </c>
      <c r="I115" s="2">
        <f t="shared" si="64"/>
        <v>1.1200062039370877</v>
      </c>
      <c r="J115" s="2">
        <f t="shared" si="65"/>
        <v>2.1742611308064821</v>
      </c>
      <c r="L115" s="2">
        <f t="shared" si="66"/>
        <v>1.3219691631785802</v>
      </c>
      <c r="M115" s="2">
        <f t="shared" si="66"/>
        <v>0.91338901034866105</v>
      </c>
      <c r="N115" s="2">
        <f t="shared" si="66"/>
        <v>0.97613236772816636</v>
      </c>
      <c r="O115" s="2">
        <f t="shared" si="66"/>
        <v>0.92417615042818713</v>
      </c>
      <c r="P115" s="2">
        <f t="shared" si="66"/>
        <v>1.0444364720100578</v>
      </c>
      <c r="Q115" s="2">
        <f t="shared" si="66"/>
        <v>0.95588984290535439</v>
      </c>
      <c r="R115" s="2">
        <f t="shared" si="66"/>
        <v>1.8556630520937456</v>
      </c>
    </row>
    <row r="116" spans="1:45" x14ac:dyDescent="0.25">
      <c r="A116" s="1" t="s">
        <v>26</v>
      </c>
      <c r="B116" s="2">
        <f t="shared" si="58"/>
        <v>0.8706958668844359</v>
      </c>
      <c r="D116" s="2">
        <f t="shared" si="59"/>
        <v>1.7888614730056793</v>
      </c>
      <c r="E116" s="2">
        <f t="shared" si="60"/>
        <v>0.92529128292958485</v>
      </c>
      <c r="F116" s="2">
        <f t="shared" si="61"/>
        <v>0.827702171188196</v>
      </c>
      <c r="G116" s="2">
        <f t="shared" si="62"/>
        <v>1.7272785865820646</v>
      </c>
      <c r="H116" s="2">
        <f t="shared" si="63"/>
        <v>1.6059585808127035</v>
      </c>
      <c r="I116" s="2">
        <f t="shared" si="64"/>
        <v>1.5958712878433767</v>
      </c>
      <c r="J116" s="2">
        <f t="shared" si="65"/>
        <v>2.1218710580317164</v>
      </c>
      <c r="L116" s="2">
        <f t="shared" si="66"/>
        <v>2.054519311555556</v>
      </c>
      <c r="M116" s="2">
        <f t="shared" si="66"/>
        <v>1.062703198810975</v>
      </c>
      <c r="N116" s="2">
        <f t="shared" si="66"/>
        <v>0.95062145425120492</v>
      </c>
      <c r="O116" s="2">
        <f t="shared" si="66"/>
        <v>1.9837909564940195</v>
      </c>
      <c r="P116" s="2">
        <f t="shared" si="66"/>
        <v>1.8444541221485506</v>
      </c>
      <c r="Q116" s="2">
        <f t="shared" si="66"/>
        <v>1.8328687990145134</v>
      </c>
      <c r="R116" s="2">
        <f t="shared" si="66"/>
        <v>2.4369830370555143</v>
      </c>
    </row>
    <row r="117" spans="1:45" x14ac:dyDescent="0.25">
      <c r="A117" s="1" t="s">
        <v>33</v>
      </c>
      <c r="B117" s="2">
        <f t="shared" si="58"/>
        <v>1.3437737878969311</v>
      </c>
      <c r="D117" s="2">
        <f t="shared" si="59"/>
        <v>3.1299071301912598</v>
      </c>
      <c r="E117" s="2">
        <f t="shared" si="60"/>
        <v>1.144545149617453</v>
      </c>
      <c r="F117" s="2">
        <f t="shared" si="61"/>
        <v>1.1437241600940344</v>
      </c>
      <c r="G117" s="2">
        <f t="shared" si="62"/>
        <v>0.27252110588141487</v>
      </c>
      <c r="H117" s="2">
        <f t="shared" si="63"/>
        <v>1.1507172777608392</v>
      </c>
      <c r="I117" s="2">
        <f t="shared" si="64"/>
        <v>0.53131959737849577</v>
      </c>
      <c r="J117" s="2">
        <f t="shared" si="65"/>
        <v>4.4106274574218256</v>
      </c>
      <c r="L117" s="2">
        <f t="shared" si="66"/>
        <v>2.3291919803627894</v>
      </c>
      <c r="M117" s="2">
        <f t="shared" si="66"/>
        <v>0.85173945192718759</v>
      </c>
      <c r="N117" s="2">
        <f t="shared" si="66"/>
        <v>0.85112849379508759</v>
      </c>
      <c r="O117" s="2">
        <f t="shared" si="66"/>
        <v>0.20280281423551441</v>
      </c>
      <c r="P117" s="2">
        <f t="shared" si="66"/>
        <v>0.85633258225833209</v>
      </c>
      <c r="Q117" s="2">
        <f t="shared" si="66"/>
        <v>0.39539363110366649</v>
      </c>
      <c r="R117" s="2">
        <f t="shared" si="66"/>
        <v>3.2822693054049403</v>
      </c>
    </row>
    <row r="118" spans="1:45" x14ac:dyDescent="0.25">
      <c r="A118" s="1" t="s">
        <v>34</v>
      </c>
      <c r="B118" s="2">
        <f t="shared" si="58"/>
        <v>1.2547851588572521</v>
      </c>
      <c r="D118" s="2">
        <f t="shared" si="59"/>
        <v>0.92538638437304988</v>
      </c>
      <c r="E118" s="2">
        <f t="shared" si="60"/>
        <v>1.1254903813343162</v>
      </c>
      <c r="F118" s="2">
        <f t="shared" si="61"/>
        <v>1.2762346037830734</v>
      </c>
      <c r="G118" s="2">
        <f t="shared" si="62"/>
        <v>0.2157757412545861</v>
      </c>
      <c r="H118" s="2">
        <f t="shared" si="63"/>
        <v>1.0122540340242554</v>
      </c>
      <c r="I118" s="2">
        <f t="shared" si="64"/>
        <v>0.40413626048575785</v>
      </c>
      <c r="J118" s="2">
        <f t="shared" si="65"/>
        <v>2.0456433563279242</v>
      </c>
      <c r="L118" s="2">
        <f t="shared" si="66"/>
        <v>0.73748591768156579</v>
      </c>
      <c r="M118" s="2">
        <f t="shared" si="66"/>
        <v>0.89695863342798365</v>
      </c>
      <c r="N118" s="2">
        <f t="shared" si="66"/>
        <v>1.0170941174864991</v>
      </c>
      <c r="O118" s="2">
        <f t="shared" si="66"/>
        <v>0.17196229946734121</v>
      </c>
      <c r="P118" s="2">
        <f t="shared" si="66"/>
        <v>0.8067150196023416</v>
      </c>
      <c r="Q118" s="2">
        <f t="shared" si="66"/>
        <v>0.32207606029848934</v>
      </c>
      <c r="R118" s="2">
        <f t="shared" si="66"/>
        <v>1.6302737898102941</v>
      </c>
    </row>
    <row r="119" spans="1:45" x14ac:dyDescent="0.25">
      <c r="A119" s="1" t="s">
        <v>41</v>
      </c>
      <c r="B119" s="2">
        <f t="shared" si="58"/>
        <v>0.69291055410276381</v>
      </c>
      <c r="D119" s="2">
        <f t="shared" si="59"/>
        <v>4.8749576821504519</v>
      </c>
      <c r="E119" s="2">
        <f t="shared" si="60"/>
        <v>0.8700501483188392</v>
      </c>
      <c r="F119" s="2">
        <f t="shared" si="61"/>
        <v>0.59900009818217614</v>
      </c>
      <c r="G119" s="2">
        <f t="shared" si="62"/>
        <v>2.6688889560098432</v>
      </c>
      <c r="H119" s="2">
        <f t="shared" si="63"/>
        <v>2.0228177331211876</v>
      </c>
      <c r="I119" s="2">
        <f t="shared" si="64"/>
        <v>2.412153083624653</v>
      </c>
      <c r="J119" s="2">
        <f t="shared" si="65"/>
        <v>2.3970801399031663</v>
      </c>
      <c r="L119" s="2">
        <f t="shared" si="66"/>
        <v>7.0354790431254699</v>
      </c>
      <c r="M119" s="2">
        <f t="shared" si="66"/>
        <v>1.2556456863980805</v>
      </c>
      <c r="N119" s="2">
        <f t="shared" si="66"/>
        <v>0.86446958360709281</v>
      </c>
      <c r="O119" s="2">
        <f t="shared" si="66"/>
        <v>3.8517077568052556</v>
      </c>
      <c r="P119" s="2">
        <f t="shared" si="66"/>
        <v>2.9193057042412844</v>
      </c>
      <c r="Q119" s="2">
        <f t="shared" si="66"/>
        <v>3.4811896995104981</v>
      </c>
      <c r="R119" s="2">
        <f t="shared" si="66"/>
        <v>3.4594366122869897</v>
      </c>
    </row>
    <row r="120" spans="1:45" x14ac:dyDescent="0.25">
      <c r="A120" s="1"/>
    </row>
    <row r="127" spans="1:45" x14ac:dyDescent="0.25">
      <c r="A127" s="1" t="s">
        <v>51</v>
      </c>
      <c r="B127" s="8" t="s">
        <v>56</v>
      </c>
      <c r="C127" s="8"/>
      <c r="D127" s="8"/>
      <c r="E127" s="8"/>
      <c r="F127" s="8"/>
      <c r="G127" s="8"/>
      <c r="H127" s="8"/>
      <c r="I127" s="8"/>
      <c r="J127" s="8" t="s">
        <v>57</v>
      </c>
      <c r="K127" s="8"/>
      <c r="L127" s="8"/>
      <c r="M127" s="8"/>
      <c r="N127" s="8"/>
      <c r="O127" s="8"/>
      <c r="P127" s="8"/>
      <c r="Q127" s="8"/>
      <c r="R127" s="8" t="s">
        <v>58</v>
      </c>
      <c r="S127" s="8"/>
      <c r="T127" s="8"/>
      <c r="U127" s="8"/>
      <c r="V127" s="8"/>
      <c r="W127" s="8"/>
      <c r="X127" s="8"/>
      <c r="Y127" s="8"/>
      <c r="Z127" s="8" t="s">
        <v>59</v>
      </c>
      <c r="AA127" s="8"/>
      <c r="AB127" s="8"/>
      <c r="AC127" s="8"/>
      <c r="AD127" s="8"/>
      <c r="AE127" s="8"/>
      <c r="AF127" s="8"/>
      <c r="AG127" s="8"/>
      <c r="AH127" s="2" t="s">
        <v>56</v>
      </c>
      <c r="AI127" s="2" t="s">
        <v>57</v>
      </c>
      <c r="AJ127" s="2" t="s">
        <v>58</v>
      </c>
      <c r="AK127" s="2" t="s">
        <v>59</v>
      </c>
      <c r="AL127" s="2" t="s">
        <v>56</v>
      </c>
      <c r="AM127" s="2" t="s">
        <v>57</v>
      </c>
      <c r="AN127" s="2" t="s">
        <v>58</v>
      </c>
      <c r="AO127" s="2" t="s">
        <v>59</v>
      </c>
      <c r="AP127" s="2" t="s">
        <v>56</v>
      </c>
      <c r="AQ127" s="2" t="s">
        <v>57</v>
      </c>
      <c r="AR127" s="2" t="s">
        <v>58</v>
      </c>
      <c r="AS127" s="2" t="s">
        <v>59</v>
      </c>
    </row>
    <row r="128" spans="1:45" x14ac:dyDescent="0.25">
      <c r="A128" s="1"/>
      <c r="B128" s="1" t="s">
        <v>11</v>
      </c>
      <c r="C128" s="1" t="s">
        <v>12</v>
      </c>
      <c r="D128" s="1" t="s">
        <v>19</v>
      </c>
      <c r="E128" s="1" t="s">
        <v>20</v>
      </c>
      <c r="F128" s="1" t="s">
        <v>27</v>
      </c>
      <c r="G128" s="1" t="s">
        <v>28</v>
      </c>
      <c r="H128" s="1" t="s">
        <v>35</v>
      </c>
      <c r="I128" s="1" t="s">
        <v>36</v>
      </c>
      <c r="J128" s="1" t="s">
        <v>13</v>
      </c>
      <c r="K128" s="1" t="s">
        <v>14</v>
      </c>
      <c r="L128" s="1" t="s">
        <v>21</v>
      </c>
      <c r="M128" s="1" t="s">
        <v>22</v>
      </c>
      <c r="N128" s="1" t="s">
        <v>29</v>
      </c>
      <c r="O128" s="1" t="s">
        <v>30</v>
      </c>
      <c r="P128" s="1" t="s">
        <v>37</v>
      </c>
      <c r="Q128" s="1" t="s">
        <v>38</v>
      </c>
      <c r="R128" s="1" t="s">
        <v>15</v>
      </c>
      <c r="S128" s="1" t="s">
        <v>16</v>
      </c>
      <c r="T128" s="1" t="s">
        <v>23</v>
      </c>
      <c r="U128" s="1" t="s">
        <v>24</v>
      </c>
      <c r="V128" s="1" t="s">
        <v>31</v>
      </c>
      <c r="W128" s="1" t="s">
        <v>32</v>
      </c>
      <c r="X128" s="1" t="s">
        <v>39</v>
      </c>
      <c r="Y128" s="1" t="s">
        <v>40</v>
      </c>
      <c r="Z128" s="1" t="s">
        <v>17</v>
      </c>
      <c r="AA128" s="1" t="s">
        <v>18</v>
      </c>
      <c r="AB128" s="1" t="s">
        <v>25</v>
      </c>
      <c r="AC128" s="1" t="s">
        <v>26</v>
      </c>
      <c r="AD128" s="1" t="s">
        <v>33</v>
      </c>
      <c r="AE128" s="1" t="s">
        <v>34</v>
      </c>
      <c r="AF128" s="1" t="s">
        <v>41</v>
      </c>
      <c r="AG128" s="1" t="s">
        <v>42</v>
      </c>
      <c r="AH128" s="9" t="s">
        <v>60</v>
      </c>
      <c r="AI128" s="9"/>
      <c r="AJ128" s="9"/>
      <c r="AK128" s="10"/>
      <c r="AL128" s="11" t="s">
        <v>61</v>
      </c>
      <c r="AM128" s="8"/>
      <c r="AN128" s="8"/>
      <c r="AO128" s="8"/>
      <c r="AP128" s="8" t="s">
        <v>50</v>
      </c>
      <c r="AQ128" s="8"/>
      <c r="AR128" s="8"/>
      <c r="AS128" s="8"/>
    </row>
    <row r="129" spans="1:45" x14ac:dyDescent="0.25">
      <c r="A129" s="1" t="s">
        <v>48</v>
      </c>
      <c r="B129" s="2">
        <v>0.18640855385777</v>
      </c>
      <c r="C129" s="2">
        <v>0.20558368179360101</v>
      </c>
      <c r="D129" s="2">
        <v>7.8602508680660294E-2</v>
      </c>
      <c r="E129" s="2">
        <v>0.388245120553876</v>
      </c>
      <c r="F129" s="2">
        <v>0.28462339676894699</v>
      </c>
      <c r="G129" s="2">
        <v>0.476872848044196</v>
      </c>
      <c r="H129" s="2">
        <v>0.30889244489258999</v>
      </c>
      <c r="I129" s="2">
        <v>0.35216331810816698</v>
      </c>
      <c r="J129" s="2">
        <v>0.12785372789490401</v>
      </c>
      <c r="K129" s="2">
        <v>0.37095002948668099</v>
      </c>
      <c r="L129" s="2">
        <v>0.49144367343176298</v>
      </c>
      <c r="M129" s="2">
        <v>1.1899298233933</v>
      </c>
      <c r="N129" s="2">
        <v>0.49103085877338998</v>
      </c>
      <c r="O129" s="2">
        <v>0.56455951496725099</v>
      </c>
      <c r="P129" s="2">
        <v>0.30573095736172601</v>
      </c>
      <c r="Q129" s="2">
        <v>0.32626455154784401</v>
      </c>
      <c r="R129" s="2">
        <v>1.19315922397771</v>
      </c>
      <c r="S129" s="2">
        <v>0.46075870582700201</v>
      </c>
      <c r="T129" s="2">
        <v>3.69339053933126</v>
      </c>
      <c r="U129" s="2">
        <v>0.80684328297423902</v>
      </c>
      <c r="V129" s="2">
        <v>1.0378861307934799</v>
      </c>
      <c r="W129" s="2">
        <v>1.0378861307934799</v>
      </c>
      <c r="X129" s="2">
        <v>0.65880370671057997</v>
      </c>
      <c r="Y129" s="2">
        <v>2.23767489965164</v>
      </c>
      <c r="Z129" s="2">
        <v>0.597892334785738</v>
      </c>
      <c r="AA129" s="2">
        <v>25.644915647308402</v>
      </c>
      <c r="AB129" s="2">
        <v>0.95485319582910799</v>
      </c>
      <c r="AC129" s="2">
        <v>4.9483523806848</v>
      </c>
      <c r="AD129" s="2">
        <v>0.66590081099610499</v>
      </c>
      <c r="AE129" s="2">
        <v>0.75573405270121796</v>
      </c>
      <c r="AF129" s="2">
        <v>1.66134858803789</v>
      </c>
      <c r="AG129" s="2">
        <v>0.89882023809327705</v>
      </c>
      <c r="AH129" s="2">
        <v>0.28517398408747591</v>
      </c>
      <c r="AI129" s="2">
        <v>0.48347039210710741</v>
      </c>
      <c r="AJ129" s="2">
        <v>1.3908003275074239</v>
      </c>
      <c r="AK129" s="2">
        <v>4.515977156054567</v>
      </c>
      <c r="AL129" s="2">
        <v>1</v>
      </c>
      <c r="AM129" s="2">
        <v>1.6953523781426181</v>
      </c>
      <c r="AN129" s="2">
        <v>4.8770238700343782</v>
      </c>
      <c r="AO129" s="2">
        <v>15.835866551800567</v>
      </c>
      <c r="AP129" s="2">
        <v>4.4558058814176238E-2</v>
      </c>
      <c r="AQ129" s="2">
        <v>0.1118999979741104</v>
      </c>
      <c r="AR129" s="2">
        <v>0.37912209189681617</v>
      </c>
      <c r="AS129" s="2">
        <v>3.0614166512953669</v>
      </c>
    </row>
    <row r="130" spans="1:45" x14ac:dyDescent="0.25">
      <c r="A130" s="1" t="s">
        <v>46</v>
      </c>
      <c r="B130" s="2">
        <v>14.7144742820474</v>
      </c>
      <c r="C130" s="2">
        <v>13.7869782023537</v>
      </c>
      <c r="D130" s="2">
        <v>0.71607478024665105</v>
      </c>
      <c r="E130" s="2">
        <v>12.395108610314599</v>
      </c>
      <c r="F130" s="2">
        <v>17.2454271734399</v>
      </c>
      <c r="G130" s="2">
        <v>12.9568788851376</v>
      </c>
      <c r="H130" s="2">
        <v>14.7089705008721</v>
      </c>
      <c r="I130" s="2">
        <v>13.225006870125901</v>
      </c>
      <c r="J130" s="2">
        <v>13.150496119783901</v>
      </c>
      <c r="K130" s="2">
        <v>12.541478832443801</v>
      </c>
      <c r="L130" s="2">
        <v>13.3137106934025</v>
      </c>
      <c r="M130" s="2">
        <v>1.55278803151087</v>
      </c>
      <c r="N130" s="2">
        <v>14.2119412767979</v>
      </c>
      <c r="O130" s="2">
        <v>13.2496918272544</v>
      </c>
      <c r="P130" s="2">
        <v>13.9570991876204</v>
      </c>
      <c r="Q130" s="2">
        <v>13.640786049754499</v>
      </c>
      <c r="R130" s="2">
        <v>16.259149346217399</v>
      </c>
      <c r="S130" s="2">
        <v>21.356698938457299</v>
      </c>
      <c r="T130" s="2">
        <v>1.50739612964618</v>
      </c>
      <c r="U130" s="2">
        <v>14.527790574471</v>
      </c>
      <c r="V130" s="2">
        <v>17.832171857400599</v>
      </c>
      <c r="W130" s="2">
        <v>17.832171857400599</v>
      </c>
      <c r="X130" s="2">
        <v>17.1206613281412</v>
      </c>
      <c r="Y130" s="2">
        <v>13.6816036486864</v>
      </c>
      <c r="Z130" s="2">
        <v>35.188772560730897</v>
      </c>
      <c r="AA130" s="2">
        <v>3.6417256270982699</v>
      </c>
      <c r="AB130" s="2">
        <v>23.054502180392799</v>
      </c>
      <c r="AC130" s="2">
        <v>13.872461966386</v>
      </c>
      <c r="AD130" s="2">
        <v>27.966426419914999</v>
      </c>
      <c r="AE130" s="2">
        <v>17.8576316821961</v>
      </c>
      <c r="AF130" s="2">
        <v>18.641950085278399</v>
      </c>
      <c r="AG130" s="2">
        <v>16.113091971069</v>
      </c>
      <c r="AH130" s="2">
        <v>12.468614913067231</v>
      </c>
      <c r="AI130" s="2">
        <v>11.952249002321034</v>
      </c>
      <c r="AJ130" s="2">
        <v>15.014705460052584</v>
      </c>
      <c r="AK130" s="2">
        <v>19.542070311633307</v>
      </c>
      <c r="AL130" s="2">
        <v>1</v>
      </c>
      <c r="AM130" s="2">
        <v>0.95858674645529063</v>
      </c>
      <c r="AN130" s="2">
        <v>1.2041999504144623</v>
      </c>
      <c r="AO130" s="2">
        <v>1.5673008147162379</v>
      </c>
      <c r="AP130" s="2">
        <v>1.7604647714638608</v>
      </c>
      <c r="AQ130" s="2">
        <v>1.4966957836481753</v>
      </c>
      <c r="AR130" s="2">
        <v>2.0982239840143073</v>
      </c>
      <c r="AS130" s="2">
        <v>3.3500988977873809</v>
      </c>
    </row>
    <row r="131" spans="1:45" x14ac:dyDescent="0.25">
      <c r="A131" s="1" t="s">
        <v>47</v>
      </c>
      <c r="B131" s="2">
        <v>0.68877443068112998</v>
      </c>
      <c r="C131" s="2">
        <v>0.28099986030416002</v>
      </c>
      <c r="D131" s="2">
        <v>5.49461162419506</v>
      </c>
      <c r="E131" s="2">
        <v>0.24810484557246701</v>
      </c>
      <c r="F131" s="2">
        <v>1.8857630519498401</v>
      </c>
      <c r="G131" s="2">
        <v>0.23005008016117101</v>
      </c>
      <c r="H131" s="2">
        <v>0.34060343398892801</v>
      </c>
      <c r="I131" s="2">
        <v>0.50635590073726899</v>
      </c>
      <c r="J131" s="2">
        <v>0.56920363766795001</v>
      </c>
      <c r="K131" s="2">
        <v>0.50413177785246599</v>
      </c>
      <c r="L131" s="2">
        <v>0.85586524090036398</v>
      </c>
      <c r="M131" s="2">
        <v>9.3069066186225999</v>
      </c>
      <c r="N131" s="2">
        <v>1.16853799837688</v>
      </c>
      <c r="O131" s="2">
        <v>0.283467726679898</v>
      </c>
      <c r="P131" s="2">
        <v>0.45162736929174402</v>
      </c>
      <c r="Q131" s="2">
        <v>0.33637463341063401</v>
      </c>
      <c r="R131" s="2">
        <v>0.60971247492678105</v>
      </c>
      <c r="S131" s="2">
        <v>0.95773469440298797</v>
      </c>
      <c r="T131" s="2">
        <v>9.5150042377314694</v>
      </c>
      <c r="U131" s="2">
        <v>0.43325272812023102</v>
      </c>
      <c r="V131" s="2">
        <v>1.33098659801856</v>
      </c>
      <c r="W131" s="2">
        <v>1.33098659801856</v>
      </c>
      <c r="X131" s="2">
        <v>0.59119581579855196</v>
      </c>
      <c r="Y131" s="2">
        <v>1.1325344252232299</v>
      </c>
      <c r="Z131" s="2">
        <v>2.50696904895285</v>
      </c>
      <c r="AA131" s="2">
        <v>8.0823605657103705</v>
      </c>
      <c r="AB131" s="2">
        <v>1.59136684594704</v>
      </c>
      <c r="AC131" s="2">
        <v>2.2046350574909299</v>
      </c>
      <c r="AD131" s="2">
        <v>1.01036309572622</v>
      </c>
      <c r="AE131" s="2">
        <v>0.55128698126613895</v>
      </c>
      <c r="AF131" s="2">
        <v>1.44534435671829</v>
      </c>
      <c r="AG131" s="2">
        <v>0.433603357104279</v>
      </c>
      <c r="AH131" s="2">
        <v>1.209407903448753</v>
      </c>
      <c r="AI131" s="2">
        <v>1.6845143753503171</v>
      </c>
      <c r="AJ131" s="2">
        <v>1.9876759465300464</v>
      </c>
      <c r="AK131" s="2">
        <v>2.2282411636145145</v>
      </c>
      <c r="AL131" s="2">
        <v>1</v>
      </c>
      <c r="AM131" s="2">
        <v>1.3928422086103029</v>
      </c>
      <c r="AN131" s="2">
        <v>1.6435116232182547</v>
      </c>
      <c r="AO131" s="2">
        <v>1.8424231868011214</v>
      </c>
      <c r="AP131" s="2">
        <v>0.64206386757485934</v>
      </c>
      <c r="AQ131" s="2">
        <v>1.0937435590278755</v>
      </c>
      <c r="AR131" s="2">
        <v>1.0821635953301947</v>
      </c>
      <c r="AS131" s="2">
        <v>0.8750879949381648</v>
      </c>
    </row>
    <row r="132" spans="1:45" x14ac:dyDescent="0.25">
      <c r="A132" s="1" t="s">
        <v>54</v>
      </c>
      <c r="B132" s="2">
        <v>1.66833362929544</v>
      </c>
      <c r="C132" s="2">
        <v>1.69062696587385</v>
      </c>
      <c r="D132" s="2">
        <v>1.06988918858625</v>
      </c>
      <c r="E132" s="2">
        <v>1.6028708598369701</v>
      </c>
      <c r="F132" s="2">
        <v>1.1081601303675901</v>
      </c>
      <c r="G132" s="2">
        <v>1.65826679910026</v>
      </c>
      <c r="H132" s="2">
        <v>1.6871755805889701</v>
      </c>
      <c r="I132" s="2">
        <v>1.6706313449341399</v>
      </c>
      <c r="J132" s="2">
        <v>1.6861146953414301</v>
      </c>
      <c r="K132" s="2">
        <v>1.69737198796085</v>
      </c>
      <c r="L132" s="2">
        <v>1.45112828293809</v>
      </c>
      <c r="M132" s="2">
        <v>1.7071226838953799</v>
      </c>
      <c r="N132" s="2">
        <v>1.6981216278792799</v>
      </c>
      <c r="O132" s="2">
        <v>1.6957149370664499</v>
      </c>
      <c r="P132" s="2">
        <v>1.6351195139128201</v>
      </c>
      <c r="Q132" s="2">
        <v>1.6795155674519999</v>
      </c>
      <c r="R132" s="2">
        <v>1.6133029414765401</v>
      </c>
      <c r="S132" s="2">
        <v>0.908505305138815</v>
      </c>
      <c r="T132" s="2">
        <v>1.80593303966831</v>
      </c>
      <c r="U132" s="2">
        <v>1.62774467614339</v>
      </c>
      <c r="V132" s="2">
        <v>1.4257048895281299</v>
      </c>
      <c r="W132" s="2">
        <v>1.4257048895281299</v>
      </c>
      <c r="X132" s="2">
        <v>1.51415920700479</v>
      </c>
      <c r="Y132" s="2">
        <v>1.6447244246549999</v>
      </c>
      <c r="Z132" s="2">
        <v>0.94170387513820697</v>
      </c>
      <c r="AA132" s="2">
        <v>1.40988409692997</v>
      </c>
      <c r="AB132" s="2">
        <v>1.4172126150976501</v>
      </c>
      <c r="AC132" s="2">
        <v>1.7161428868073101</v>
      </c>
      <c r="AD132" s="2">
        <v>1.30804368772405</v>
      </c>
      <c r="AE132" s="2">
        <v>1.6497359538748</v>
      </c>
      <c r="AF132" s="2">
        <v>1.57678296906191</v>
      </c>
      <c r="AG132" s="2">
        <v>1.6300769926102501</v>
      </c>
      <c r="AH132" s="2">
        <v>1.5194943123229339</v>
      </c>
      <c r="AI132" s="2">
        <v>1.6562761620557873</v>
      </c>
      <c r="AJ132" s="2">
        <v>1.4957224216428879</v>
      </c>
      <c r="AK132" s="2">
        <v>1.4561978846555184</v>
      </c>
      <c r="AL132" s="2">
        <v>1</v>
      </c>
      <c r="AM132" s="2">
        <v>1.0900180070590377</v>
      </c>
      <c r="AN132" s="2">
        <v>0.98435539344421463</v>
      </c>
      <c r="AO132" s="2">
        <v>0.95834375479125633</v>
      </c>
      <c r="AP132" s="2">
        <v>9.4486295873199955E-2</v>
      </c>
      <c r="AQ132" s="2">
        <v>3.0338671624698707E-2</v>
      </c>
      <c r="AR132" s="2">
        <v>9.4930053699497169E-2</v>
      </c>
      <c r="AS132" s="2">
        <v>8.8652780274149037E-2</v>
      </c>
    </row>
    <row r="133" spans="1:45" x14ac:dyDescent="0.25">
      <c r="A133" s="1" t="s">
        <v>53</v>
      </c>
      <c r="B133" s="2">
        <v>7.9466259599913203</v>
      </c>
      <c r="C133" s="2">
        <v>9.6756601942572296</v>
      </c>
      <c r="D133" s="2">
        <v>14.9206694981295</v>
      </c>
      <c r="E133" s="2">
        <v>10.451378122747</v>
      </c>
      <c r="F133" s="2">
        <v>5.3143194253710799</v>
      </c>
      <c r="G133" s="2">
        <v>9.7497096572705502</v>
      </c>
      <c r="H133" s="2">
        <v>8.3899318984954796</v>
      </c>
      <c r="I133" s="2">
        <v>10.004279269219101</v>
      </c>
      <c r="J133" s="2">
        <v>7.9438698684245503</v>
      </c>
      <c r="K133" s="2">
        <v>10.0060202708212</v>
      </c>
      <c r="L133" s="2">
        <v>7.3425213094863002</v>
      </c>
      <c r="M133" s="2">
        <v>12.194772513019901</v>
      </c>
      <c r="N133" s="2">
        <v>9.5785046806773408</v>
      </c>
      <c r="O133" s="2">
        <v>9.6828529230406595</v>
      </c>
      <c r="P133" s="2">
        <v>8.1971069148675593</v>
      </c>
      <c r="Q133" s="2">
        <v>10.114033951698399</v>
      </c>
      <c r="R133" s="2">
        <v>7.9233612532729802</v>
      </c>
      <c r="S133" s="2">
        <v>2.94942850828952</v>
      </c>
      <c r="T133" s="2">
        <v>13.564705714353099</v>
      </c>
      <c r="U133" s="2">
        <v>9.1631081568598294</v>
      </c>
      <c r="V133" s="2">
        <v>8.4988654933072407</v>
      </c>
      <c r="W133" s="2">
        <v>8.4988654933072407</v>
      </c>
      <c r="X133" s="2">
        <v>8.5608713460358992</v>
      </c>
      <c r="Y133" s="2">
        <v>9.5623109048579806</v>
      </c>
      <c r="Z133" s="2">
        <v>4.92660931401059</v>
      </c>
      <c r="AA133" s="2">
        <v>16.382667056197199</v>
      </c>
      <c r="AB133" s="2">
        <v>7.9341928794465399</v>
      </c>
      <c r="AC133" s="2">
        <v>8.5149404437687597</v>
      </c>
      <c r="AD133" s="2">
        <v>6.1515321598956598</v>
      </c>
      <c r="AE133" s="2">
        <v>8.5721974633018796</v>
      </c>
      <c r="AF133" s="2">
        <v>9.0972565066004503</v>
      </c>
      <c r="AG133" s="2">
        <v>9.2298525207542994</v>
      </c>
      <c r="AH133" s="2">
        <v>9.5565717531851568</v>
      </c>
      <c r="AI133" s="2">
        <v>9.3824603040044892</v>
      </c>
      <c r="AJ133" s="2">
        <v>8.5901896087854741</v>
      </c>
      <c r="AK133" s="2">
        <v>8.8511560429969229</v>
      </c>
      <c r="AL133" s="2">
        <v>1</v>
      </c>
      <c r="AM133" s="2">
        <v>0.98178097191363245</v>
      </c>
      <c r="AN133" s="2">
        <v>0.89887773886304023</v>
      </c>
      <c r="AO133" s="2">
        <v>0.92618527559811159</v>
      </c>
      <c r="AP133" s="2">
        <v>0.96154477835191876</v>
      </c>
      <c r="AQ133" s="2">
        <v>0.54441568149167507</v>
      </c>
      <c r="AR133" s="2">
        <v>1.0203242793243241</v>
      </c>
      <c r="AS133" s="2">
        <v>1.2000695738928964</v>
      </c>
    </row>
    <row r="134" spans="1:45" x14ac:dyDescent="0.25">
      <c r="A134" s="6" t="s">
        <v>52</v>
      </c>
      <c r="B134" s="2">
        <v>0.180812799895811</v>
      </c>
      <c r="C134" s="2">
        <v>0</v>
      </c>
      <c r="D134" s="2">
        <v>0.30975342770141701</v>
      </c>
      <c r="E134" s="2">
        <v>0.22253073982966101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1.01526402968332</v>
      </c>
      <c r="N134" s="2">
        <v>0.193493105172136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2.0407905747971999</v>
      </c>
      <c r="U134" s="2">
        <v>0</v>
      </c>
      <c r="V134" s="2">
        <v>0.17685798603171801</v>
      </c>
      <c r="W134" s="2">
        <v>0.17685798603171801</v>
      </c>
      <c r="X134" s="2">
        <v>0</v>
      </c>
      <c r="Y134" s="2">
        <v>0</v>
      </c>
      <c r="Z134" s="2">
        <v>0</v>
      </c>
      <c r="AA134" s="2">
        <v>2.5374312242582699</v>
      </c>
      <c r="AB134" s="2">
        <v>0.50875208063584598</v>
      </c>
      <c r="AC134" s="2">
        <v>0</v>
      </c>
      <c r="AD134" s="2">
        <v>0</v>
      </c>
      <c r="AE134" s="2">
        <v>0</v>
      </c>
      <c r="AF134" s="2">
        <v>0.62225347984708301</v>
      </c>
      <c r="AG134" s="2">
        <v>10.4449703325818</v>
      </c>
      <c r="AH134" s="2">
        <v>8.9137120928361124E-2</v>
      </c>
      <c r="AI134" s="2">
        <v>0.151094641856932</v>
      </c>
      <c r="AJ134" s="2">
        <v>0.29931331835757952</v>
      </c>
      <c r="AK134" s="2">
        <v>1.764175889665375</v>
      </c>
      <c r="AL134" s="2">
        <v>1</v>
      </c>
      <c r="AM134" s="2">
        <v>1.6950810199306943</v>
      </c>
      <c r="AN134" s="2">
        <v>3.3578975318053579</v>
      </c>
      <c r="AO134" s="2">
        <v>19.791708227633141</v>
      </c>
      <c r="AP134" s="2">
        <v>4.5236871443724194E-2</v>
      </c>
      <c r="AQ134" s="2">
        <v>0.12575230084056485</v>
      </c>
      <c r="AR134" s="2">
        <v>0.25038099412472781</v>
      </c>
      <c r="AS134" s="2">
        <v>1.2767387162895809</v>
      </c>
    </row>
    <row r="135" spans="1:45" x14ac:dyDescent="0.25">
      <c r="A135" s="6" t="s">
        <v>55</v>
      </c>
      <c r="B135" s="2">
        <v>1.50807045878831</v>
      </c>
      <c r="C135" s="2">
        <v>1.12187536511603</v>
      </c>
      <c r="D135" s="2">
        <v>0</v>
      </c>
      <c r="E135" s="2">
        <v>2.03987019919798</v>
      </c>
      <c r="F135" s="2">
        <v>0.71573659198460404</v>
      </c>
      <c r="G135" s="2">
        <v>1.09241239132482</v>
      </c>
      <c r="H135" s="2">
        <v>2.9115494726880602</v>
      </c>
      <c r="I135" s="2">
        <v>1.6914701057618899</v>
      </c>
      <c r="J135" s="2">
        <v>2.0233330028687901</v>
      </c>
      <c r="K135" s="2">
        <v>1.0084613432191001</v>
      </c>
      <c r="L135" s="2">
        <v>1.4562219905046001</v>
      </c>
      <c r="M135" s="2">
        <v>0</v>
      </c>
      <c r="N135" s="2">
        <v>1.4463576456527201</v>
      </c>
      <c r="O135" s="2">
        <v>1.23232623612508</v>
      </c>
      <c r="P135" s="2">
        <v>3.3763295369809501</v>
      </c>
      <c r="Q135" s="2">
        <v>1.4955645027220299</v>
      </c>
      <c r="R135" s="2">
        <v>1.33496443949364</v>
      </c>
      <c r="S135" s="2">
        <v>0.56038788160464303</v>
      </c>
      <c r="T135" s="2">
        <v>0</v>
      </c>
      <c r="U135" s="2">
        <v>1.4259600149226701</v>
      </c>
      <c r="V135" s="2">
        <v>4.2026015301749498</v>
      </c>
      <c r="W135" s="2">
        <v>4.2026015301749498</v>
      </c>
      <c r="X135" s="2">
        <v>1.20995915867146</v>
      </c>
      <c r="Y135" s="2">
        <v>2.0248138892933398</v>
      </c>
      <c r="Z135" s="2">
        <v>3.2158804233285601</v>
      </c>
      <c r="AA135" s="2">
        <v>0</v>
      </c>
      <c r="AB135" s="2">
        <v>4.5768392570137797</v>
      </c>
      <c r="AC135" s="2">
        <v>4.0591364816592099</v>
      </c>
      <c r="AD135" s="2">
        <v>1.46761548890126</v>
      </c>
      <c r="AE135" s="2">
        <v>1.9523851284449001</v>
      </c>
      <c r="AF135" s="2">
        <v>2.1053406976813802</v>
      </c>
      <c r="AG135" s="2">
        <v>1.6961633826068201</v>
      </c>
      <c r="AH135" s="2">
        <v>1.385123073107712</v>
      </c>
      <c r="AI135" s="2">
        <v>1.5048242822591587</v>
      </c>
      <c r="AJ135" s="2">
        <v>1.8701610555419566</v>
      </c>
      <c r="AK135" s="2">
        <v>2.3841701074544885</v>
      </c>
      <c r="AL135" s="2">
        <v>1</v>
      </c>
      <c r="AM135" s="2">
        <v>1.0864191864791342</v>
      </c>
      <c r="AN135" s="2">
        <v>1.3501768123362468</v>
      </c>
      <c r="AO135" s="2">
        <v>1.7212695057524952</v>
      </c>
      <c r="AP135" s="2">
        <v>0.31022051501079168</v>
      </c>
      <c r="AQ135" s="2">
        <v>0.33706657244507093</v>
      </c>
      <c r="AR135" s="2">
        <v>0.55157403502190805</v>
      </c>
      <c r="AS135" s="2">
        <v>0.52723892041186871</v>
      </c>
    </row>
    <row r="138" spans="1:45" x14ac:dyDescent="0.25">
      <c r="A138" s="1"/>
      <c r="D138" s="12" t="s">
        <v>48</v>
      </c>
      <c r="E138" s="12"/>
      <c r="F138" s="12" t="s">
        <v>46</v>
      </c>
      <c r="G138" s="12"/>
      <c r="H138" s="8" t="s">
        <v>47</v>
      </c>
      <c r="I138" s="8"/>
      <c r="J138" s="12" t="s">
        <v>54</v>
      </c>
      <c r="K138" s="12"/>
      <c r="L138" s="12" t="s">
        <v>53</v>
      </c>
      <c r="M138" s="12"/>
      <c r="N138" s="9" t="s">
        <v>52</v>
      </c>
      <c r="O138" s="9"/>
      <c r="P138" s="9" t="s">
        <v>55</v>
      </c>
      <c r="Q138" s="9"/>
    </row>
    <row r="139" spans="1:45" x14ac:dyDescent="0.25">
      <c r="A139" s="1"/>
      <c r="D139" s="2" t="s">
        <v>62</v>
      </c>
      <c r="E139" s="2" t="s">
        <v>51</v>
      </c>
      <c r="F139" s="2" t="s">
        <v>62</v>
      </c>
      <c r="G139" s="2" t="s">
        <v>51</v>
      </c>
      <c r="H139" s="2" t="s">
        <v>62</v>
      </c>
      <c r="I139" s="2" t="s">
        <v>51</v>
      </c>
      <c r="J139" s="2" t="s">
        <v>62</v>
      </c>
      <c r="K139" s="2" t="s">
        <v>51</v>
      </c>
      <c r="L139" s="2" t="s">
        <v>62</v>
      </c>
      <c r="M139" s="2" t="s">
        <v>51</v>
      </c>
      <c r="N139" s="2" t="s">
        <v>62</v>
      </c>
      <c r="O139" s="2" t="s">
        <v>51</v>
      </c>
      <c r="P139" s="2" t="s">
        <v>62</v>
      </c>
      <c r="Q139" s="2" t="s">
        <v>51</v>
      </c>
    </row>
    <row r="140" spans="1:45" x14ac:dyDescent="0.25">
      <c r="A140" s="1"/>
      <c r="B140" s="8" t="s">
        <v>49</v>
      </c>
      <c r="C140" s="2" t="s">
        <v>63</v>
      </c>
      <c r="D140" s="2">
        <f>GEOMEAN(R83:R90)</f>
        <v>0.99999999999999989</v>
      </c>
      <c r="E140" s="2">
        <v>1</v>
      </c>
      <c r="F140" s="2">
        <f>GEOMEAN(P83:P90)</f>
        <v>1.0000000000000022</v>
      </c>
      <c r="G140" s="2">
        <v>1</v>
      </c>
      <c r="H140" s="2">
        <f>GEOMEAN(L83:L90)</f>
        <v>1.0000000000000016</v>
      </c>
      <c r="I140" s="2">
        <v>1</v>
      </c>
      <c r="J140" s="2">
        <f>GEOMEAN(M83:M90)</f>
        <v>1.0000000000000016</v>
      </c>
      <c r="K140" s="2">
        <v>1</v>
      </c>
      <c r="L140" s="2">
        <f>GEOMEAN(N83:N90)</f>
        <v>1.0000000000000027</v>
      </c>
      <c r="M140" s="2">
        <v>1</v>
      </c>
      <c r="N140" s="2">
        <f>GEOMEAN(O83:O90)</f>
        <v>1.0000000000000044</v>
      </c>
      <c r="O140" s="2">
        <v>1</v>
      </c>
      <c r="P140" s="2">
        <f>GEOMEAN(Q83:Q90)</f>
        <v>1.0000000000000031</v>
      </c>
      <c r="Q140" s="2">
        <v>1</v>
      </c>
    </row>
    <row r="141" spans="1:45" x14ac:dyDescent="0.25">
      <c r="A141" s="1"/>
      <c r="B141" s="8"/>
      <c r="C141" s="2" t="s">
        <v>64</v>
      </c>
      <c r="D141" s="2">
        <f>GEOMEAN(R93:R100)</f>
        <v>1.9908050952392971</v>
      </c>
      <c r="E141" s="2">
        <v>1.6953523781426181</v>
      </c>
      <c r="F141" s="2">
        <f>GEOMEAN(P93:P100)</f>
        <v>1.2061719743203114</v>
      </c>
      <c r="G141" s="2">
        <v>0.95858674645529063</v>
      </c>
      <c r="H141" s="2">
        <f>GEOMEAN(L93:L100)</f>
        <v>2.2844328850777313</v>
      </c>
      <c r="I141" s="2">
        <v>1.3928422086103029</v>
      </c>
      <c r="J141" s="2">
        <f>GEOMEAN(M93:M100)</f>
        <v>1.0828305903859803</v>
      </c>
      <c r="K141" s="2">
        <v>1.0900180070590377</v>
      </c>
      <c r="L141" s="2">
        <f>GEOMEAN(N93:N100)</f>
        <v>0.95688243762549174</v>
      </c>
      <c r="M141" s="2">
        <v>0.98178097191363245</v>
      </c>
      <c r="N141" s="2">
        <f>GEOMEAN(O93:O100)</f>
        <v>1.6438278337565639</v>
      </c>
      <c r="O141" s="2">
        <v>1.6950810199306943</v>
      </c>
      <c r="P141" s="2">
        <f>GEOMEAN(Q93:Q100)</f>
        <v>1.5533630342507052</v>
      </c>
      <c r="Q141" s="2">
        <v>1.0864191864791342</v>
      </c>
    </row>
    <row r="142" spans="1:45" x14ac:dyDescent="0.25">
      <c r="A142" s="1"/>
      <c r="B142" s="8"/>
      <c r="C142" s="2" t="s">
        <v>65</v>
      </c>
      <c r="D142" s="2">
        <f>GEOMEAN(R103:R110)</f>
        <v>2.6670374984649694</v>
      </c>
      <c r="E142" s="2">
        <v>4.8770238700343782</v>
      </c>
      <c r="F142" s="2">
        <f>GEOMEAN(P103:P110)</f>
        <v>1.1046970011506667</v>
      </c>
      <c r="G142" s="2">
        <v>1.2041999504144623</v>
      </c>
      <c r="H142" s="2">
        <f>GEOMEAN(L103:L110)</f>
        <v>1.88088229131929</v>
      </c>
      <c r="I142" s="2">
        <v>1.6435116232182547</v>
      </c>
      <c r="J142" s="2">
        <f>GEOMEAN(M103:M110)</f>
        <v>1.0312245395308934</v>
      </c>
      <c r="K142" s="2">
        <v>0.98435539344421463</v>
      </c>
      <c r="L142" s="2">
        <f>GEOMEAN(N103:N110)</f>
        <v>0.9505365938681789</v>
      </c>
      <c r="M142" s="2">
        <v>0.89887773886304023</v>
      </c>
      <c r="N142" s="2">
        <f>GEOMEAN(O103:O110)</f>
        <v>0.97742452408748925</v>
      </c>
      <c r="O142" s="2">
        <v>3.3578975318053579</v>
      </c>
      <c r="P142" s="2">
        <f>GEOMEAN(Q103:Q110)</f>
        <v>1.0501880388599407</v>
      </c>
      <c r="Q142" s="2">
        <v>1.3501768123362468</v>
      </c>
    </row>
    <row r="143" spans="1:45" x14ac:dyDescent="0.25">
      <c r="A143" s="1"/>
      <c r="B143" s="8"/>
      <c r="C143" s="2" t="s">
        <v>66</v>
      </c>
      <c r="D143" s="2">
        <f>GEOMEAN(R113:R119)</f>
        <v>2.893513961444917</v>
      </c>
      <c r="E143" s="2">
        <v>15.835866551800567</v>
      </c>
      <c r="F143" s="2">
        <f>GEOMEAN(P113:P119)</f>
        <v>1.2362125758524576</v>
      </c>
      <c r="G143" s="2">
        <v>1.5673008147162379</v>
      </c>
      <c r="H143" s="2">
        <f>GEOMEAN(L113:L119)</f>
        <v>2.1907672016639252</v>
      </c>
      <c r="I143" s="2">
        <v>1.8424231868011214</v>
      </c>
      <c r="J143" s="2">
        <f>GEOMEAN(M113:M119)</f>
        <v>0.97674208439527066</v>
      </c>
      <c r="K143" s="2">
        <v>0.95834375479125633</v>
      </c>
      <c r="L143" s="2">
        <f>GEOMEAN(N113:N119)</f>
        <v>0.9334656914463656</v>
      </c>
      <c r="M143" s="2">
        <v>0.92618527559811159</v>
      </c>
      <c r="N143" s="2">
        <f>GEOMEAN(O113:O119)</f>
        <v>0.75129980447404676</v>
      </c>
      <c r="O143" s="2">
        <v>19.791708227633141</v>
      </c>
      <c r="P143" s="2">
        <f>GEOMEAN(Q113:Q119)</f>
        <v>0.97447722925689051</v>
      </c>
      <c r="Q143" s="2">
        <v>1.7212695057524952</v>
      </c>
    </row>
    <row r="144" spans="1:45" x14ac:dyDescent="0.25">
      <c r="A144" s="1"/>
    </row>
    <row r="145" spans="1:17" x14ac:dyDescent="0.25">
      <c r="A145" s="1"/>
      <c r="D145" s="1" t="s">
        <v>48</v>
      </c>
      <c r="F145" s="1" t="s">
        <v>46</v>
      </c>
      <c r="H145" s="2" t="s">
        <v>47</v>
      </c>
      <c r="J145" s="1" t="s">
        <v>54</v>
      </c>
      <c r="L145" s="1" t="s">
        <v>53</v>
      </c>
      <c r="N145" s="6" t="s">
        <v>52</v>
      </c>
      <c r="P145" s="6" t="s">
        <v>55</v>
      </c>
    </row>
    <row r="146" spans="1:17" x14ac:dyDescent="0.25">
      <c r="B146" s="8" t="s">
        <v>50</v>
      </c>
      <c r="C146" s="3" t="s">
        <v>67</v>
      </c>
      <c r="D146" s="2">
        <f>STDEV(R83:R90)/SQRT(8)</f>
        <v>0.10582274984420145</v>
      </c>
      <c r="E146" s="2">
        <v>4.4558058814176238E-2</v>
      </c>
      <c r="F146" s="2">
        <f>STDEV(P83:P90)/SQRT(8)</f>
        <v>0.14501304826463035</v>
      </c>
      <c r="G146" s="2">
        <v>1.7604647714638608</v>
      </c>
      <c r="H146" s="2">
        <f>STDEV(L83:L90)/SQRT(8)</f>
        <v>0.38638110019550009</v>
      </c>
      <c r="I146" s="2">
        <v>0.64206386757485934</v>
      </c>
      <c r="J146" s="2">
        <f>STDEV(M83:M90)/SQRT(8)</f>
        <v>3.4256684218924166E-2</v>
      </c>
      <c r="K146" s="2">
        <v>9.4486295873199955E-2</v>
      </c>
      <c r="L146" s="2">
        <f>STDEV(N83:N90)/SQRT(8)</f>
        <v>2.820945108319655E-2</v>
      </c>
      <c r="M146" s="2">
        <v>0.96154477835191876</v>
      </c>
      <c r="N146" s="2">
        <f>STDEV(O83:O90)/SQRT(8)</f>
        <v>0.32528048784777497</v>
      </c>
      <c r="O146" s="2">
        <v>4.5236871443724194E-2</v>
      </c>
      <c r="P146" s="2">
        <f>STDEV(Q83:Q90)/SQRT(8)</f>
        <v>0.28336230255498196</v>
      </c>
      <c r="Q146" s="2">
        <v>0.31022051501079168</v>
      </c>
    </row>
    <row r="147" spans="1:17" x14ac:dyDescent="0.25">
      <c r="B147" s="8"/>
      <c r="C147" s="3" t="s">
        <v>68</v>
      </c>
      <c r="D147" s="2">
        <f>STDEV(R93:R100)/SQRT(8)</f>
        <v>0.24839314733568127</v>
      </c>
      <c r="E147" s="2">
        <v>0.1118999979741104</v>
      </c>
      <c r="F147" s="2">
        <f>STDEV(P93:P100)/SQRT(8)</f>
        <v>0.20692179771907765</v>
      </c>
      <c r="G147" s="2">
        <v>1.4966957836481753</v>
      </c>
      <c r="H147" s="2">
        <f>STDEV(L93:L100)/SQRT(8)</f>
        <v>0.94810187922608635</v>
      </c>
      <c r="I147" s="2">
        <v>1.0937435590278755</v>
      </c>
      <c r="J147" s="2">
        <f>STDEV(M93:M100)/SQRT(8)</f>
        <v>6.7773202097340501E-2</v>
      </c>
      <c r="K147" s="2">
        <v>3.0338671624698707E-2</v>
      </c>
      <c r="L147" s="2">
        <f>STDEV(N93:N100)/SQRT(8)</f>
        <v>1.6635233911800291E-2</v>
      </c>
      <c r="M147" s="2">
        <v>0.54441568149167507</v>
      </c>
      <c r="N147" s="2">
        <f>STDEV(O93:O100)/SQRT(8)</f>
        <v>0.59203440756619385</v>
      </c>
      <c r="O147" s="2">
        <v>0.12575230084056485</v>
      </c>
      <c r="P147" s="2">
        <f>STDEV(Q93:Q100)/SQRT(8)</f>
        <v>0.51870717633594277</v>
      </c>
      <c r="Q147" s="2">
        <v>0.33706657244507093</v>
      </c>
    </row>
    <row r="148" spans="1:17" x14ac:dyDescent="0.25">
      <c r="A148" s="1"/>
      <c r="B148" s="8"/>
      <c r="C148" s="3" t="s">
        <v>69</v>
      </c>
      <c r="D148" s="2">
        <f>STDEV(R103:R110)/SQRT(8)</f>
        <v>0.65031309548652816</v>
      </c>
      <c r="E148" s="2">
        <v>0.37912209189681617</v>
      </c>
      <c r="F148" s="2">
        <f>STDEV(P103:P110)/SQRT(8)</f>
        <v>0.27683672135042503</v>
      </c>
      <c r="G148" s="2">
        <v>2.0982239840143073</v>
      </c>
      <c r="H148" s="2">
        <f>STDEV(L103:L110)/SQRT(8)</f>
        <v>0.41431712197007281</v>
      </c>
      <c r="I148" s="2">
        <v>1.0821635953301947</v>
      </c>
      <c r="J148" s="2">
        <f>STDEV(M103:M110)/SQRT(8)</f>
        <v>8.4334433119179458E-2</v>
      </c>
      <c r="K148" s="2">
        <v>9.4930053699497169E-2</v>
      </c>
      <c r="L148" s="2">
        <f>STDEV(N103:N110)/SQRT(8)</f>
        <v>4.1000913294290946E-2</v>
      </c>
      <c r="M148" s="2">
        <v>1.0203242793243241</v>
      </c>
      <c r="N148" s="2">
        <f>STDEV(O103:O110)/SQRT(8)</f>
        <v>0.86435501410973348</v>
      </c>
      <c r="O148" s="2">
        <v>0.25038099412472781</v>
      </c>
      <c r="P148" s="2">
        <f>STDEV(Q103:Q110)/SQRT(8)</f>
        <v>0.78264189916205829</v>
      </c>
      <c r="Q148" s="2">
        <v>0.55157403502190805</v>
      </c>
    </row>
    <row r="149" spans="1:17" x14ac:dyDescent="0.25">
      <c r="A149" s="1"/>
      <c r="B149" s="8"/>
      <c r="C149" s="3" t="s">
        <v>70</v>
      </c>
      <c r="D149" s="2">
        <f>STDEV(R113:R119)/SQRT(7)</f>
        <v>0.90882411713984279</v>
      </c>
      <c r="E149" s="2">
        <v>3.0614166512953669</v>
      </c>
      <c r="F149" s="2">
        <f>STDEV(P113:P119)/SQRT(7)</f>
        <v>0.29580904049411355</v>
      </c>
      <c r="G149" s="2">
        <v>3.3500988977873809</v>
      </c>
      <c r="H149" s="2">
        <f>STDEV(L113:L119)/SQRT(7)</f>
        <v>0.77565654019291208</v>
      </c>
      <c r="I149" s="2">
        <v>0.8750879949381648</v>
      </c>
      <c r="J149" s="2">
        <f>STDEV(M113:M119)/SQRT(7)</f>
        <v>5.2455524145883781E-2</v>
      </c>
      <c r="K149" s="2">
        <v>8.8652780274149037E-2</v>
      </c>
      <c r="L149" s="2">
        <f>STDEV(N113:N119)/SQRT(7)</f>
        <v>2.244065755210151E-2</v>
      </c>
      <c r="M149" s="2">
        <v>1.2000695738928964</v>
      </c>
      <c r="N149" s="2">
        <f>STDEV(O113:O119)/SQRT(7)</f>
        <v>0.49893343458266204</v>
      </c>
      <c r="O149" s="2">
        <v>1.2767387162895809</v>
      </c>
      <c r="P149" s="2">
        <f>STDEV(Q113:Q119)/SQRT(7)</f>
        <v>0.41793919374269278</v>
      </c>
      <c r="Q149" s="2">
        <v>0.52723892041186871</v>
      </c>
    </row>
    <row r="150" spans="1:17" x14ac:dyDescent="0.25">
      <c r="A150" s="1"/>
    </row>
    <row r="151" spans="1:17" x14ac:dyDescent="0.25">
      <c r="A151" s="1"/>
    </row>
    <row r="152" spans="1:17" x14ac:dyDescent="0.25">
      <c r="A152" s="1"/>
    </row>
    <row r="153" spans="1:17" x14ac:dyDescent="0.25">
      <c r="A153" s="1"/>
      <c r="C153" s="11"/>
      <c r="D153" s="8"/>
      <c r="E153" s="8"/>
      <c r="F153" s="8"/>
      <c r="I153" s="7"/>
      <c r="J153" s="7"/>
      <c r="K153" s="7"/>
      <c r="L153" s="7"/>
    </row>
    <row r="154" spans="1:17" x14ac:dyDescent="0.25">
      <c r="A154" s="1"/>
      <c r="B154" s="1"/>
    </row>
    <row r="155" spans="1:17" x14ac:dyDescent="0.25">
      <c r="A155" s="1"/>
      <c r="B155" s="1"/>
    </row>
    <row r="156" spans="1:17" x14ac:dyDescent="0.25">
      <c r="B156" s="1"/>
    </row>
    <row r="157" spans="1:17" x14ac:dyDescent="0.25">
      <c r="B157" s="1"/>
    </row>
    <row r="158" spans="1:17" x14ac:dyDescent="0.25">
      <c r="A158" s="1"/>
      <c r="B158" s="1"/>
    </row>
    <row r="159" spans="1:17" x14ac:dyDescent="0.25">
      <c r="A159" s="1"/>
      <c r="B159" s="6"/>
    </row>
    <row r="160" spans="1:17" x14ac:dyDescent="0.25">
      <c r="A160" s="1"/>
      <c r="B160" s="6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8" spans="1:1" x14ac:dyDescent="0.25">
      <c r="A188" s="9"/>
    </row>
    <row r="189" spans="1:1" x14ac:dyDescent="0.25">
      <c r="A189" s="9"/>
    </row>
    <row r="190" spans="1:1" x14ac:dyDescent="0.25">
      <c r="A190" s="9"/>
    </row>
    <row r="192" spans="1:1" x14ac:dyDescent="0.25">
      <c r="A192" s="9"/>
    </row>
    <row r="193" spans="1:1" x14ac:dyDescent="0.25">
      <c r="A193" s="9"/>
    </row>
    <row r="194" spans="1:1" x14ac:dyDescent="0.25">
      <c r="A194" s="9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7" spans="1:1" x14ac:dyDescent="0.25">
      <c r="A257" s="9"/>
    </row>
    <row r="258" spans="1:1" x14ac:dyDescent="0.25">
      <c r="A258" s="9"/>
    </row>
    <row r="260" spans="1:1" x14ac:dyDescent="0.25">
      <c r="A260" s="9"/>
    </row>
    <row r="261" spans="1:1" x14ac:dyDescent="0.25">
      <c r="A261" s="9"/>
    </row>
  </sheetData>
  <mergeCells count="58">
    <mergeCell ref="H1:I1"/>
    <mergeCell ref="B2:C2"/>
    <mergeCell ref="D2:E2"/>
    <mergeCell ref="F2:G2"/>
    <mergeCell ref="B1:C1"/>
    <mergeCell ref="D1:E1"/>
    <mergeCell ref="F1:G1"/>
    <mergeCell ref="P2:Q2"/>
    <mergeCell ref="R2:S2"/>
    <mergeCell ref="J1:K1"/>
    <mergeCell ref="L1:M1"/>
    <mergeCell ref="N1:O1"/>
    <mergeCell ref="P1:Q1"/>
    <mergeCell ref="R1:S1"/>
    <mergeCell ref="H38:I38"/>
    <mergeCell ref="H2:I2"/>
    <mergeCell ref="J2:K2"/>
    <mergeCell ref="L2:M2"/>
    <mergeCell ref="N2:O2"/>
    <mergeCell ref="B39:C39"/>
    <mergeCell ref="D39:E39"/>
    <mergeCell ref="F39:G39"/>
    <mergeCell ref="B38:C38"/>
    <mergeCell ref="D38:E38"/>
    <mergeCell ref="F38:G38"/>
    <mergeCell ref="R39:S39"/>
    <mergeCell ref="J38:K38"/>
    <mergeCell ref="L38:M38"/>
    <mergeCell ref="N38:O38"/>
    <mergeCell ref="P38:Q38"/>
    <mergeCell ref="R38:S38"/>
    <mergeCell ref="H39:I39"/>
    <mergeCell ref="J39:K39"/>
    <mergeCell ref="L39:M39"/>
    <mergeCell ref="N39:O39"/>
    <mergeCell ref="P39:Q39"/>
    <mergeCell ref="A80:E80"/>
    <mergeCell ref="B140:B143"/>
    <mergeCell ref="B146:B149"/>
    <mergeCell ref="A188:A190"/>
    <mergeCell ref="A192:A194"/>
    <mergeCell ref="A260:A261"/>
    <mergeCell ref="B127:I127"/>
    <mergeCell ref="J127:Q127"/>
    <mergeCell ref="R127:Y127"/>
    <mergeCell ref="C153:F153"/>
    <mergeCell ref="D138:E138"/>
    <mergeCell ref="F138:G138"/>
    <mergeCell ref="Z127:AG127"/>
    <mergeCell ref="AH128:AK128"/>
    <mergeCell ref="AP128:AS128"/>
    <mergeCell ref="AL128:AO128"/>
    <mergeCell ref="A257:A258"/>
    <mergeCell ref="H138:I138"/>
    <mergeCell ref="J138:K138"/>
    <mergeCell ref="L138:M138"/>
    <mergeCell ref="N138:O138"/>
    <mergeCell ref="P138:Q138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Brain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Srivastava, Akash</dc:creator>
  <cp:lastModifiedBy>Srivastava, Akash</cp:lastModifiedBy>
  <dcterms:created xsi:type="dcterms:W3CDTF">2017-06-26T13:24:04Z</dcterms:created>
  <dcterms:modified xsi:type="dcterms:W3CDTF">2018-11-22T15:12:07Z</dcterms:modified>
</cp:coreProperties>
</file>