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3890"/>
  </bookViews>
  <sheets>
    <sheet name="Sheet2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44" i="2" l="1"/>
  <c r="AN144" i="2"/>
  <c r="AM144" i="2"/>
  <c r="AL144" i="2"/>
  <c r="AK144" i="2"/>
  <c r="AJ144" i="2"/>
  <c r="AI144" i="2"/>
  <c r="AH144" i="2"/>
  <c r="AP144" i="2" s="1"/>
  <c r="AC141" i="2"/>
  <c r="AB141" i="2"/>
  <c r="AA141" i="2"/>
  <c r="Z141" i="2"/>
  <c r="AC139" i="2"/>
  <c r="AB139" i="2"/>
  <c r="AA139" i="2"/>
  <c r="Z139" i="2"/>
  <c r="AC137" i="2"/>
  <c r="AB137" i="2"/>
  <c r="AA137" i="2"/>
  <c r="Z137" i="2"/>
  <c r="Y141" i="2"/>
  <c r="X141" i="2"/>
  <c r="W141" i="2"/>
  <c r="AE141" i="2" s="1"/>
  <c r="V141" i="2"/>
  <c r="AD141" i="2" s="1"/>
  <c r="Y139" i="2"/>
  <c r="X139" i="2"/>
  <c r="W139" i="2"/>
  <c r="AE139" i="2" s="1"/>
  <c r="V139" i="2"/>
  <c r="AD139" i="2" s="1"/>
  <c r="Y137" i="2"/>
  <c r="X137" i="2"/>
  <c r="W137" i="2"/>
  <c r="AE137" i="2" s="1"/>
  <c r="V137" i="2"/>
  <c r="AD137" i="2" s="1"/>
  <c r="AQ144" i="2" l="1"/>
  <c r="AF137" i="2"/>
  <c r="AF139" i="2"/>
  <c r="AF141" i="2"/>
  <c r="AR144" i="2"/>
  <c r="AG137" i="2"/>
  <c r="AG139" i="2"/>
  <c r="AG141" i="2"/>
  <c r="AS144" i="2"/>
  <c r="D124" i="2"/>
  <c r="E124" i="2"/>
  <c r="F124" i="2"/>
  <c r="D125" i="2"/>
  <c r="E125" i="2"/>
  <c r="F125" i="2"/>
  <c r="D126" i="2"/>
  <c r="E126" i="2"/>
  <c r="F126" i="2"/>
  <c r="D127" i="2"/>
  <c r="E127" i="2"/>
  <c r="F127" i="2"/>
  <c r="D130" i="2"/>
  <c r="E130" i="2"/>
  <c r="F130" i="2"/>
  <c r="D131" i="2"/>
  <c r="E131" i="2"/>
  <c r="F131" i="2"/>
  <c r="D132" i="2"/>
  <c r="E132" i="2"/>
  <c r="F132" i="2"/>
  <c r="D133" i="2"/>
  <c r="E133" i="2"/>
  <c r="F133" i="2"/>
</calcChain>
</file>

<file path=xl/sharedStrings.xml><?xml version="1.0" encoding="utf-8"?>
<sst xmlns="http://schemas.openxmlformats.org/spreadsheetml/2006/main" count="565" uniqueCount="165">
  <si>
    <t>30M vs. MW 9</t>
  </si>
  <si>
    <t>24M vs. MW 9</t>
  </si>
  <si>
    <t>15M vs. MW 9</t>
  </si>
  <si>
    <t>9M vs. MW 9</t>
  </si>
  <si>
    <t>SEM</t>
  </si>
  <si>
    <t>30M</t>
  </si>
  <si>
    <t>24M</t>
  </si>
  <si>
    <t>15M</t>
  </si>
  <si>
    <t>9M</t>
  </si>
  <si>
    <t>Geomean</t>
  </si>
  <si>
    <t>Liver</t>
  </si>
  <si>
    <t>Skin</t>
  </si>
  <si>
    <t>Blood</t>
  </si>
  <si>
    <t>Brain</t>
  </si>
  <si>
    <t>30-7</t>
  </si>
  <si>
    <t>30-6</t>
  </si>
  <si>
    <t>30-5</t>
  </si>
  <si>
    <t>30-4</t>
  </si>
  <si>
    <t>30-3</t>
  </si>
  <si>
    <t>30-2</t>
  </si>
  <si>
    <t>30-1</t>
  </si>
  <si>
    <t>30/11</t>
  </si>
  <si>
    <t>30/73</t>
  </si>
  <si>
    <t>30/10</t>
  </si>
  <si>
    <t>30/72</t>
  </si>
  <si>
    <t>24-8</t>
  </si>
  <si>
    <t>30/9</t>
  </si>
  <si>
    <t>30/71</t>
  </si>
  <si>
    <t>24-7</t>
  </si>
  <si>
    <t>30/8</t>
  </si>
  <si>
    <t>30/70</t>
  </si>
  <si>
    <t>24-6</t>
  </si>
  <si>
    <t>30/7</t>
  </si>
  <si>
    <t>30/69</t>
  </si>
  <si>
    <t>24-5</t>
  </si>
  <si>
    <t>24-4</t>
  </si>
  <si>
    <t>24-3</t>
  </si>
  <si>
    <t>24/256</t>
  </si>
  <si>
    <t>24/1059</t>
  </si>
  <si>
    <t>24-2</t>
  </si>
  <si>
    <t>24/255</t>
  </si>
  <si>
    <t>24/1058</t>
  </si>
  <si>
    <t>24-1</t>
  </si>
  <si>
    <t>24/254</t>
  </si>
  <si>
    <t>24/1057</t>
  </si>
  <si>
    <t>24/253</t>
  </si>
  <si>
    <t>24/1056</t>
  </si>
  <si>
    <t>24/252</t>
  </si>
  <si>
    <t>24/1055</t>
  </si>
  <si>
    <t>15-8</t>
  </si>
  <si>
    <t>15-7</t>
  </si>
  <si>
    <t>15-6</t>
  </si>
  <si>
    <t>15/222</t>
  </si>
  <si>
    <t>15/234</t>
  </si>
  <si>
    <t>15-5</t>
  </si>
  <si>
    <t>15/221</t>
  </si>
  <si>
    <t>15/233</t>
  </si>
  <si>
    <t>15-4</t>
  </si>
  <si>
    <t>15/220</t>
  </si>
  <si>
    <t>15/232</t>
  </si>
  <si>
    <t>15-3</t>
  </si>
  <si>
    <t>15/219</t>
  </si>
  <si>
    <t>15/231</t>
  </si>
  <si>
    <t>15-2</t>
  </si>
  <si>
    <t>15/218</t>
  </si>
  <si>
    <t>15/230</t>
  </si>
  <si>
    <t>15-1</t>
  </si>
  <si>
    <t>9/325</t>
  </si>
  <si>
    <t>9/338</t>
  </si>
  <si>
    <t>9-8</t>
  </si>
  <si>
    <t>9/324</t>
  </si>
  <si>
    <t>9/337</t>
  </si>
  <si>
    <t>9-7</t>
  </si>
  <si>
    <t>9/323</t>
  </si>
  <si>
    <t>9/336</t>
  </si>
  <si>
    <t>9-6</t>
  </si>
  <si>
    <t>9/322</t>
  </si>
  <si>
    <t>9/335</t>
  </si>
  <si>
    <t>9-5</t>
  </si>
  <si>
    <t>9/320</t>
  </si>
  <si>
    <t>9/334</t>
  </si>
  <si>
    <t>9-4</t>
  </si>
  <si>
    <t>All ages versus mean of 9month (normalized to Actb)</t>
  </si>
  <si>
    <t>Lcn2 110bp</t>
  </si>
  <si>
    <t>Lcn10 103bp</t>
  </si>
  <si>
    <t>9-3</t>
  </si>
  <si>
    <t>Ratio vs. Hmbs</t>
  </si>
  <si>
    <t>9-2</t>
  </si>
  <si>
    <t>9-1</t>
  </si>
  <si>
    <t>Hprt</t>
  </si>
  <si>
    <t>all ages versus mean of 9 month (normalized to Hprt)</t>
  </si>
  <si>
    <t>Actb</t>
  </si>
  <si>
    <t>Hmbs 106bp</t>
  </si>
  <si>
    <t>all ages versus mean of 9 month</t>
  </si>
  <si>
    <t>Gapdh 164bp</t>
  </si>
  <si>
    <t>Hprt 98bp</t>
  </si>
  <si>
    <t>RNA neg</t>
  </si>
  <si>
    <t>79,35 anderes Produkt</t>
  </si>
  <si>
    <t>Peak 1</t>
  </si>
  <si>
    <t>Ct</t>
  </si>
  <si>
    <t>Actb 92bp</t>
  </si>
  <si>
    <t>Gusb</t>
  </si>
  <si>
    <t>Lcn110</t>
  </si>
  <si>
    <t>09_334</t>
  </si>
  <si>
    <t>09_335</t>
  </si>
  <si>
    <t>09_336</t>
  </si>
  <si>
    <t>09_337</t>
  </si>
  <si>
    <t>09_338</t>
  </si>
  <si>
    <t>15_230</t>
  </si>
  <si>
    <t>15_231</t>
  </si>
  <si>
    <t>15_232</t>
  </si>
  <si>
    <t>15_233</t>
  </si>
  <si>
    <t>15_234</t>
  </si>
  <si>
    <t>24_1055</t>
  </si>
  <si>
    <t>24_1056</t>
  </si>
  <si>
    <t>24_1057</t>
  </si>
  <si>
    <t>24_1058</t>
  </si>
  <si>
    <t>24_1059</t>
  </si>
  <si>
    <t>30_69</t>
  </si>
  <si>
    <t>30_70</t>
  </si>
  <si>
    <t>30_71</t>
  </si>
  <si>
    <t>30_72</t>
  </si>
  <si>
    <t>30_73</t>
  </si>
  <si>
    <t>9month</t>
  </si>
  <si>
    <t>15month</t>
  </si>
  <si>
    <t>24month</t>
  </si>
  <si>
    <t>30 month</t>
  </si>
  <si>
    <t>9m SEM</t>
  </si>
  <si>
    <t>15m SEM</t>
  </si>
  <si>
    <t>24m SEM</t>
  </si>
  <si>
    <t>30m SEM</t>
  </si>
  <si>
    <t>Lcn2</t>
  </si>
  <si>
    <t>9_320</t>
  </si>
  <si>
    <t>9_322</t>
  </si>
  <si>
    <t>9_323</t>
  </si>
  <si>
    <t>9_324</t>
  </si>
  <si>
    <t>9_325</t>
  </si>
  <si>
    <t>15_218</t>
  </si>
  <si>
    <t>15_219</t>
  </si>
  <si>
    <t>15_220</t>
  </si>
  <si>
    <t>15_221</t>
  </si>
  <si>
    <t>15_222</t>
  </si>
  <si>
    <t>24_252</t>
  </si>
  <si>
    <t>24_253</t>
  </si>
  <si>
    <t>24_254</t>
  </si>
  <si>
    <t>24_255</t>
  </si>
  <si>
    <t>24_256</t>
  </si>
  <si>
    <t>30_7</t>
  </si>
  <si>
    <t>30_8</t>
  </si>
  <si>
    <t>30_9</t>
  </si>
  <si>
    <t>30_10</t>
  </si>
  <si>
    <t>30_11</t>
  </si>
  <si>
    <t>9m</t>
  </si>
  <si>
    <t>15m</t>
  </si>
  <si>
    <t>24m</t>
  </si>
  <si>
    <t>30m</t>
  </si>
  <si>
    <t>9m mean</t>
  </si>
  <si>
    <t>15m mean</t>
  </si>
  <si>
    <t>24m mean</t>
  </si>
  <si>
    <t>30 m mean</t>
  </si>
  <si>
    <t>RNAseq</t>
  </si>
  <si>
    <t>qPCR</t>
  </si>
  <si>
    <t>Gusp</t>
  </si>
  <si>
    <t>relative mean</t>
  </si>
  <si>
    <t>GeoMean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</si>
</sst>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4" fillId="0" borderId="0" xfId="1" applyFont="1" applyFill="1" applyBorder="1"/>
    <xf numFmtId="0" fontId="1" fillId="0" borderId="0" xfId="0" applyFont="1" applyFill="1"/>
    <xf numFmtId="0" fontId="3" fillId="0" borderId="0" xfId="1" applyFont="1" applyFill="1" applyBorder="1"/>
    <xf numFmtId="0" fontId="3" fillId="0" borderId="1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2" fontId="1" fillId="0" borderId="0" xfId="0" applyNumberFormat="1" applyFont="1" applyFill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1" applyFont="1" applyFill="1" applyBorder="1"/>
    <xf numFmtId="0" fontId="1" fillId="0" borderId="1" xfId="0" applyFont="1" applyFill="1" applyBorder="1"/>
    <xf numFmtId="0" fontId="2" fillId="0" borderId="3" xfId="1" applyFont="1" applyFill="1" applyBorder="1"/>
    <xf numFmtId="0" fontId="2" fillId="0" borderId="1" xfId="1" applyFont="1" applyFill="1" applyBorder="1"/>
    <xf numFmtId="0" fontId="1" fillId="0" borderId="2" xfId="0" applyFont="1" applyFill="1" applyBorder="1"/>
    <xf numFmtId="0" fontId="8" fillId="0" borderId="0" xfId="0" applyFont="1" applyFill="1"/>
    <xf numFmtId="0" fontId="1" fillId="0" borderId="0" xfId="0" applyFont="1" applyFill="1" applyAlignment="1"/>
    <xf numFmtId="2" fontId="1" fillId="0" borderId="0" xfId="0" applyNumberFormat="1" applyFont="1" applyFill="1" applyBorder="1"/>
    <xf numFmtId="0" fontId="9" fillId="0" borderId="0" xfId="0" applyFont="1" applyFill="1"/>
    <xf numFmtId="0" fontId="9" fillId="0" borderId="4" xfId="0" applyFont="1" applyFill="1" applyBorder="1"/>
    <xf numFmtId="49" fontId="1" fillId="0" borderId="0" xfId="0" applyNumberFormat="1" applyFont="1" applyFill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4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LCN2 Expression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Sheet2!$E$149</c:f>
              <c:strCache>
                <c:ptCount val="1"/>
                <c:pt idx="0">
                  <c:v>9M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Sheet2!$F$155:$M$155</c:f>
                <c:numCache>
                  <c:formatCode>General</c:formatCode>
                  <c:ptCount val="8"/>
                  <c:pt idx="0">
                    <c:v>0.10582274984420145</c:v>
                  </c:pt>
                  <c:pt idx="1">
                    <c:v>4.4558058814176238E-2</c:v>
                  </c:pt>
                  <c:pt idx="2">
                    <c:v>0.43994044781348246</c:v>
                  </c:pt>
                  <c:pt idx="3">
                    <c:v>9.6344314261721298</c:v>
                  </c:pt>
                  <c:pt idx="4">
                    <c:v>8.07770020479643E-2</c:v>
                  </c:pt>
                  <c:pt idx="5">
                    <c:v>9.0120505101958862E-2</c:v>
                  </c:pt>
                  <c:pt idx="6">
                    <c:v>0.24315416427586747</c:v>
                  </c:pt>
                  <c:pt idx="7">
                    <c:v>1.1620458367278681</c:v>
                  </c:pt>
                </c:numCache>
              </c:numRef>
            </c:plus>
            <c:minus>
              <c:numRef>
                <c:f>Sheet2!$F$155:$M$155</c:f>
                <c:numCache>
                  <c:formatCode>General</c:formatCode>
                  <c:ptCount val="8"/>
                  <c:pt idx="0">
                    <c:v>0.10582274984420145</c:v>
                  </c:pt>
                  <c:pt idx="1">
                    <c:v>4.4558058814176238E-2</c:v>
                  </c:pt>
                  <c:pt idx="2">
                    <c:v>0.43994044781348246</c:v>
                  </c:pt>
                  <c:pt idx="3">
                    <c:v>9.6344314261721298</c:v>
                  </c:pt>
                  <c:pt idx="4">
                    <c:v>8.07770020479643E-2</c:v>
                  </c:pt>
                  <c:pt idx="5">
                    <c:v>9.0120505101958862E-2</c:v>
                  </c:pt>
                  <c:pt idx="6">
                    <c:v>0.24315416427586747</c:v>
                  </c:pt>
                  <c:pt idx="7">
                    <c:v>1.1620458367278681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Sheet2!$F$147:$M$148</c:f>
              <c:multiLvlStrCache>
                <c:ptCount val="8"/>
                <c:lvl>
                  <c:pt idx="0">
                    <c:v>qPCR</c:v>
                  </c:pt>
                  <c:pt idx="1">
                    <c:v>RNAseq</c:v>
                  </c:pt>
                  <c:pt idx="2">
                    <c:v>qPCR</c:v>
                  </c:pt>
                  <c:pt idx="3">
                    <c:v>RNAseq</c:v>
                  </c:pt>
                  <c:pt idx="4">
                    <c:v>qPCR</c:v>
                  </c:pt>
                  <c:pt idx="5">
                    <c:v>RNAseq</c:v>
                  </c:pt>
                  <c:pt idx="6">
                    <c:v>qPCR</c:v>
                  </c:pt>
                  <c:pt idx="7">
                    <c:v>RNAseq</c:v>
                  </c:pt>
                </c:lvl>
                <c:lvl>
                  <c:pt idx="0">
                    <c:v>Brain</c:v>
                  </c:pt>
                  <c:pt idx="2">
                    <c:v>Blood</c:v>
                  </c:pt>
                  <c:pt idx="4">
                    <c:v>Skin</c:v>
                  </c:pt>
                  <c:pt idx="6">
                    <c:v>Liver</c:v>
                  </c:pt>
                </c:lvl>
              </c:multiLvlStrCache>
            </c:multiLvlStrRef>
          </c:cat>
          <c:val>
            <c:numRef>
              <c:f>Sheet2!$F$149:$M$149</c:f>
              <c:numCache>
                <c:formatCode>General</c:formatCode>
                <c:ptCount val="8"/>
                <c:pt idx="0">
                  <c:v>0.99999999999999989</c:v>
                </c:pt>
                <c:pt idx="1">
                  <c:v>1</c:v>
                </c:pt>
                <c:pt idx="2">
                  <c:v>0.99999999999999889</c:v>
                </c:pt>
                <c:pt idx="3">
                  <c:v>1</c:v>
                </c:pt>
                <c:pt idx="4">
                  <c:v>1.0000000000000002</c:v>
                </c:pt>
                <c:pt idx="5">
                  <c:v>1</c:v>
                </c:pt>
                <c:pt idx="6">
                  <c:v>1.0000000000000009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A6-44F7-8413-C06DA20F00CF}"/>
            </c:ext>
          </c:extLst>
        </c:ser>
        <c:ser>
          <c:idx val="1"/>
          <c:order val="1"/>
          <c:tx>
            <c:strRef>
              <c:f>Sheet2!$E$150</c:f>
              <c:strCache>
                <c:ptCount val="1"/>
                <c:pt idx="0">
                  <c:v>15M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Sheet2!$F$156:$M$156</c:f>
                <c:numCache>
                  <c:formatCode>General</c:formatCode>
                  <c:ptCount val="8"/>
                  <c:pt idx="0">
                    <c:v>0.24839314733568127</c:v>
                  </c:pt>
                  <c:pt idx="1">
                    <c:v>0.1118999979741104</c:v>
                  </c:pt>
                  <c:pt idx="2">
                    <c:v>0.10839007744566979</c:v>
                  </c:pt>
                  <c:pt idx="3">
                    <c:v>0.94165453108945385</c:v>
                  </c:pt>
                  <c:pt idx="4">
                    <c:v>0.41265984389345067</c:v>
                  </c:pt>
                  <c:pt idx="5">
                    <c:v>0.78466557474920462</c:v>
                  </c:pt>
                  <c:pt idx="6">
                    <c:v>0.48347431528552576</c:v>
                  </c:pt>
                  <c:pt idx="7">
                    <c:v>3.2959576736321186</c:v>
                  </c:pt>
                </c:numCache>
              </c:numRef>
            </c:plus>
            <c:minus>
              <c:numRef>
                <c:f>Sheet2!$F$156:$M$156</c:f>
                <c:numCache>
                  <c:formatCode>General</c:formatCode>
                  <c:ptCount val="8"/>
                  <c:pt idx="0">
                    <c:v>0.24839314733568127</c:v>
                  </c:pt>
                  <c:pt idx="1">
                    <c:v>0.1118999979741104</c:v>
                  </c:pt>
                  <c:pt idx="2">
                    <c:v>0.10839007744566979</c:v>
                  </c:pt>
                  <c:pt idx="3">
                    <c:v>0.94165453108945385</c:v>
                  </c:pt>
                  <c:pt idx="4">
                    <c:v>0.41265984389345067</c:v>
                  </c:pt>
                  <c:pt idx="5">
                    <c:v>0.78466557474920462</c:v>
                  </c:pt>
                  <c:pt idx="6">
                    <c:v>0.48347431528552576</c:v>
                  </c:pt>
                  <c:pt idx="7">
                    <c:v>3.2959576736321186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Sheet2!$F$147:$M$148</c:f>
              <c:multiLvlStrCache>
                <c:ptCount val="8"/>
                <c:lvl>
                  <c:pt idx="0">
                    <c:v>qPCR</c:v>
                  </c:pt>
                  <c:pt idx="1">
                    <c:v>RNAseq</c:v>
                  </c:pt>
                  <c:pt idx="2">
                    <c:v>qPCR</c:v>
                  </c:pt>
                  <c:pt idx="3">
                    <c:v>RNAseq</c:v>
                  </c:pt>
                  <c:pt idx="4">
                    <c:v>qPCR</c:v>
                  </c:pt>
                  <c:pt idx="5">
                    <c:v>RNAseq</c:v>
                  </c:pt>
                  <c:pt idx="6">
                    <c:v>qPCR</c:v>
                  </c:pt>
                  <c:pt idx="7">
                    <c:v>RNAseq</c:v>
                  </c:pt>
                </c:lvl>
                <c:lvl>
                  <c:pt idx="0">
                    <c:v>Brain</c:v>
                  </c:pt>
                  <c:pt idx="2">
                    <c:v>Blood</c:v>
                  </c:pt>
                  <c:pt idx="4">
                    <c:v>Skin</c:v>
                  </c:pt>
                  <c:pt idx="6">
                    <c:v>Liver</c:v>
                  </c:pt>
                </c:lvl>
              </c:multiLvlStrCache>
            </c:multiLvlStrRef>
          </c:cat>
          <c:val>
            <c:numRef>
              <c:f>Sheet2!$F$150:$M$150</c:f>
              <c:numCache>
                <c:formatCode>General</c:formatCode>
                <c:ptCount val="8"/>
                <c:pt idx="0">
                  <c:v>1.9908050952392971</c:v>
                </c:pt>
                <c:pt idx="1">
                  <c:v>1.6067239973005873</c:v>
                </c:pt>
                <c:pt idx="2">
                  <c:v>0.47903552173869102</c:v>
                </c:pt>
                <c:pt idx="3">
                  <c:v>0.4401454393173968</c:v>
                </c:pt>
                <c:pt idx="4">
                  <c:v>1.3450696611639446</c:v>
                </c:pt>
                <c:pt idx="5">
                  <c:v>1.5262772226921801</c:v>
                </c:pt>
                <c:pt idx="6">
                  <c:v>1.3128898652831056</c:v>
                </c:pt>
                <c:pt idx="7">
                  <c:v>1.4558785116651716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A6-44F7-8413-C06DA20F00CF}"/>
            </c:ext>
          </c:extLst>
        </c:ser>
        <c:ser>
          <c:idx val="2"/>
          <c:order val="2"/>
          <c:tx>
            <c:strRef>
              <c:f>Sheet2!$E$151</c:f>
              <c:strCache>
                <c:ptCount val="1"/>
                <c:pt idx="0">
                  <c:v>24M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Sheet2!$F$157:$M$157</c:f>
                <c:numCache>
                  <c:formatCode>General</c:formatCode>
                  <c:ptCount val="8"/>
                  <c:pt idx="0">
                    <c:v>0.65031309548652816</c:v>
                  </c:pt>
                  <c:pt idx="1">
                    <c:v>0.37912209189681617</c:v>
                  </c:pt>
                  <c:pt idx="2">
                    <c:v>0.16619936720972758</c:v>
                  </c:pt>
                  <c:pt idx="3">
                    <c:v>1.0128519539814762</c:v>
                  </c:pt>
                  <c:pt idx="4">
                    <c:v>0.20426632450807108</c:v>
                  </c:pt>
                  <c:pt idx="5">
                    <c:v>0.11821955813652574</c:v>
                  </c:pt>
                  <c:pt idx="6">
                    <c:v>1.1207955021799749</c:v>
                  </c:pt>
                  <c:pt idx="7">
                    <c:v>15.842675212278381</c:v>
                  </c:pt>
                </c:numCache>
              </c:numRef>
            </c:plus>
            <c:minus>
              <c:numRef>
                <c:f>Sheet2!$F$157:$M$157</c:f>
                <c:numCache>
                  <c:formatCode>General</c:formatCode>
                  <c:ptCount val="8"/>
                  <c:pt idx="0">
                    <c:v>0.65031309548652816</c:v>
                  </c:pt>
                  <c:pt idx="1">
                    <c:v>0.37912209189681617</c:v>
                  </c:pt>
                  <c:pt idx="2">
                    <c:v>0.16619936720972758</c:v>
                  </c:pt>
                  <c:pt idx="3">
                    <c:v>1.0128519539814762</c:v>
                  </c:pt>
                  <c:pt idx="4">
                    <c:v>0.20426632450807108</c:v>
                  </c:pt>
                  <c:pt idx="5">
                    <c:v>0.11821955813652574</c:v>
                  </c:pt>
                  <c:pt idx="6">
                    <c:v>1.1207955021799749</c:v>
                  </c:pt>
                  <c:pt idx="7">
                    <c:v>15.842675212278381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Sheet2!$F$147:$M$148</c:f>
              <c:multiLvlStrCache>
                <c:ptCount val="8"/>
                <c:lvl>
                  <c:pt idx="0">
                    <c:v>qPCR</c:v>
                  </c:pt>
                  <c:pt idx="1">
                    <c:v>RNAseq</c:v>
                  </c:pt>
                  <c:pt idx="2">
                    <c:v>qPCR</c:v>
                  </c:pt>
                  <c:pt idx="3">
                    <c:v>RNAseq</c:v>
                  </c:pt>
                  <c:pt idx="4">
                    <c:v>qPCR</c:v>
                  </c:pt>
                  <c:pt idx="5">
                    <c:v>RNAseq</c:v>
                  </c:pt>
                  <c:pt idx="6">
                    <c:v>qPCR</c:v>
                  </c:pt>
                  <c:pt idx="7">
                    <c:v>RNAseq</c:v>
                  </c:pt>
                </c:lvl>
                <c:lvl>
                  <c:pt idx="0">
                    <c:v>Brain</c:v>
                  </c:pt>
                  <c:pt idx="2">
                    <c:v>Blood</c:v>
                  </c:pt>
                  <c:pt idx="4">
                    <c:v>Skin</c:v>
                  </c:pt>
                  <c:pt idx="6">
                    <c:v>Liver</c:v>
                  </c:pt>
                </c:lvl>
              </c:multiLvlStrCache>
            </c:multiLvlStrRef>
          </c:cat>
          <c:val>
            <c:numRef>
              <c:f>Sheet2!$F$151:$M$151</c:f>
              <c:numCache>
                <c:formatCode>General</c:formatCode>
                <c:ptCount val="8"/>
                <c:pt idx="0">
                  <c:v>2.6670374984649694</c:v>
                </c:pt>
                <c:pt idx="1">
                  <c:v>4.4386629284365382</c:v>
                </c:pt>
                <c:pt idx="2">
                  <c:v>0.63422924438175565</c:v>
                </c:pt>
                <c:pt idx="3">
                  <c:v>0.50781097937098763</c:v>
                </c:pt>
                <c:pt idx="4">
                  <c:v>1.197658687639845</c:v>
                </c:pt>
                <c:pt idx="5">
                  <c:v>1.1074460251822713</c:v>
                </c:pt>
                <c:pt idx="6">
                  <c:v>3.7739220664411843</c:v>
                </c:pt>
                <c:pt idx="7">
                  <c:v>5.9791025325928597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A6-44F7-8413-C06DA20F00CF}"/>
            </c:ext>
          </c:extLst>
        </c:ser>
        <c:ser>
          <c:idx val="3"/>
          <c:order val="3"/>
          <c:tx>
            <c:strRef>
              <c:f>Sheet2!$E$152</c:f>
              <c:strCache>
                <c:ptCount val="1"/>
                <c:pt idx="0">
                  <c:v>30M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Sheet2!$F$158:$M$158</c:f>
                <c:numCache>
                  <c:formatCode>General</c:formatCode>
                  <c:ptCount val="8"/>
                  <c:pt idx="0">
                    <c:v>0.90882411713984279</c:v>
                  </c:pt>
                  <c:pt idx="1">
                    <c:v>3.0614166512953669</c:v>
                  </c:pt>
                  <c:pt idx="2">
                    <c:v>0.39161162202718575</c:v>
                  </c:pt>
                  <c:pt idx="3">
                    <c:v>5.8707757606788666</c:v>
                  </c:pt>
                  <c:pt idx="4">
                    <c:v>0.40770546712469352</c:v>
                  </c:pt>
                  <c:pt idx="5">
                    <c:v>0.24464487695880349</c:v>
                  </c:pt>
                  <c:pt idx="6">
                    <c:v>3.9384852497575569</c:v>
                  </c:pt>
                  <c:pt idx="7">
                    <c:v>66.56984043934294</c:v>
                  </c:pt>
                </c:numCache>
              </c:numRef>
            </c:plus>
            <c:minus>
              <c:numRef>
                <c:f>Sheet2!$F$158:$M$158</c:f>
                <c:numCache>
                  <c:formatCode>General</c:formatCode>
                  <c:ptCount val="8"/>
                  <c:pt idx="0">
                    <c:v>0.90882411713984279</c:v>
                  </c:pt>
                  <c:pt idx="1">
                    <c:v>3.0614166512953669</c:v>
                  </c:pt>
                  <c:pt idx="2">
                    <c:v>0.39161162202718575</c:v>
                  </c:pt>
                  <c:pt idx="3">
                    <c:v>5.8707757606788666</c:v>
                  </c:pt>
                  <c:pt idx="4">
                    <c:v>0.40770546712469352</c:v>
                  </c:pt>
                  <c:pt idx="5">
                    <c:v>0.24464487695880349</c:v>
                  </c:pt>
                  <c:pt idx="6">
                    <c:v>3.9384852497575569</c:v>
                  </c:pt>
                  <c:pt idx="7">
                    <c:v>66.56984043934294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Sheet2!$F$147:$M$148</c:f>
              <c:multiLvlStrCache>
                <c:ptCount val="8"/>
                <c:lvl>
                  <c:pt idx="0">
                    <c:v>qPCR</c:v>
                  </c:pt>
                  <c:pt idx="1">
                    <c:v>RNAseq</c:v>
                  </c:pt>
                  <c:pt idx="2">
                    <c:v>qPCR</c:v>
                  </c:pt>
                  <c:pt idx="3">
                    <c:v>RNAseq</c:v>
                  </c:pt>
                  <c:pt idx="4">
                    <c:v>qPCR</c:v>
                  </c:pt>
                  <c:pt idx="5">
                    <c:v>RNAseq</c:v>
                  </c:pt>
                  <c:pt idx="6">
                    <c:v>qPCR</c:v>
                  </c:pt>
                  <c:pt idx="7">
                    <c:v>RNAseq</c:v>
                  </c:pt>
                </c:lvl>
                <c:lvl>
                  <c:pt idx="0">
                    <c:v>Brain</c:v>
                  </c:pt>
                  <c:pt idx="2">
                    <c:v>Blood</c:v>
                  </c:pt>
                  <c:pt idx="4">
                    <c:v>Skin</c:v>
                  </c:pt>
                  <c:pt idx="6">
                    <c:v>Liver</c:v>
                  </c:pt>
                </c:lvl>
              </c:multiLvlStrCache>
            </c:multiLvlStrRef>
          </c:cat>
          <c:val>
            <c:numRef>
              <c:f>Sheet2!$F$152:$M$152</c:f>
              <c:numCache>
                <c:formatCode>General</c:formatCode>
                <c:ptCount val="8"/>
                <c:pt idx="0">
                  <c:v>2.893513961444917</c:v>
                </c:pt>
                <c:pt idx="1">
                  <c:v>6.4914096674282016</c:v>
                </c:pt>
                <c:pt idx="2">
                  <c:v>1.4939510820021042</c:v>
                </c:pt>
                <c:pt idx="3">
                  <c:v>1.8119712632889851</c:v>
                </c:pt>
                <c:pt idx="4">
                  <c:v>2.1617711616708708</c:v>
                </c:pt>
                <c:pt idx="5">
                  <c:v>1.775260564139052</c:v>
                </c:pt>
                <c:pt idx="6">
                  <c:v>9.2567073520703431</c:v>
                </c:pt>
                <c:pt idx="7">
                  <c:v>18.894805514425734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A6-44F7-8413-C06DA20F0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72896"/>
        <c:axId val="44674432"/>
      </c:barChart>
      <c:catAx>
        <c:axId val="446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74432"/>
        <c:crossesAt val="1"/>
        <c:auto val="1"/>
        <c:lblAlgn val="ctr"/>
        <c:lblOffset val="100"/>
        <c:noMultiLvlLbl val="0"/>
      </c:catAx>
      <c:valAx>
        <c:axId val="4467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7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582951</xdr:colOff>
      <xdr:row>0</xdr:row>
      <xdr:rowOff>96321</xdr:rowOff>
    </xdr:from>
    <xdr:ext cx="890781" cy="809624"/>
    <xdr:pic>
      <xdr:nvPicPr>
        <xdr:cNvPr id="2" name="Grafik 5" descr="Rotor-Gene Q Series Software - Gm8979_Gapdh_H_RG(10s,25s,59°C,autogain) 2016-12-02 (1)">
          <a:extLst>
            <a:ext uri="{FF2B5EF4-FFF2-40B4-BE49-F238E27FC236}">
              <a16:creationId xmlns="" xmlns:a16="http://schemas.microsoft.com/office/drawing/2014/main" id="{5BB156F2-ECC7-4CD6-93E5-B11A14794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8" t="25376" r="70276" b="49133"/>
        <a:stretch/>
      </xdr:blipFill>
      <xdr:spPr>
        <a:xfrm>
          <a:off x="3633091" y="96321"/>
          <a:ext cx="890781" cy="809624"/>
        </a:xfrm>
        <a:prstGeom prst="rect">
          <a:avLst/>
        </a:prstGeom>
      </xdr:spPr>
    </xdr:pic>
    <xdr:clientData/>
  </xdr:oneCellAnchor>
  <xdr:oneCellAnchor>
    <xdr:from>
      <xdr:col>5</xdr:col>
      <xdr:colOff>161924</xdr:colOff>
      <xdr:row>39</xdr:row>
      <xdr:rowOff>9526</xdr:rowOff>
    </xdr:from>
    <xdr:ext cx="890781" cy="809624"/>
    <xdr:pic>
      <xdr:nvPicPr>
        <xdr:cNvPr id="3" name="Grafik 12" descr="Rotor-Gene Q Series Software - Gm8979_Gapdh_H_RG(10s,25s,59°C,autogain) 2016-12-02 (1)">
          <a:extLst>
            <a:ext uri="{FF2B5EF4-FFF2-40B4-BE49-F238E27FC236}">
              <a16:creationId xmlns="" xmlns:a16="http://schemas.microsoft.com/office/drawing/2014/main" id="{B094DAE8-BF56-4D5E-BEEF-396F0AD296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8" t="25376" r="70276" b="49133"/>
        <a:stretch/>
      </xdr:blipFill>
      <xdr:spPr>
        <a:xfrm>
          <a:off x="3209924" y="7439026"/>
          <a:ext cx="890781" cy="809624"/>
        </a:xfrm>
        <a:prstGeom prst="rect">
          <a:avLst/>
        </a:prstGeom>
      </xdr:spPr>
    </xdr:pic>
    <xdr:clientData/>
  </xdr:oneCellAnchor>
  <xdr:twoCellAnchor>
    <xdr:from>
      <xdr:col>1</xdr:col>
      <xdr:colOff>181938</xdr:colOff>
      <xdr:row>158</xdr:row>
      <xdr:rowOff>117724</xdr:rowOff>
    </xdr:from>
    <xdr:to>
      <xdr:col>23</xdr:col>
      <xdr:colOff>438791</xdr:colOff>
      <xdr:row>194</xdr:row>
      <xdr:rowOff>139128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DD0614A6-F958-4394-AC47-0F84AEB7B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8"/>
  <sheetViews>
    <sheetView tabSelected="1" topLeftCell="A142" zoomScale="89" zoomScaleNormal="89" workbookViewId="0">
      <selection activeCell="Z144" sqref="Z144"/>
    </sheetView>
  </sheetViews>
  <sheetFormatPr baseColWidth="10" defaultColWidth="9.140625" defaultRowHeight="15" x14ac:dyDescent="0.25"/>
  <cols>
    <col min="1" max="16384" width="9.140625" style="2"/>
  </cols>
  <sheetData>
    <row r="1" spans="1:37" x14ac:dyDescent="0.25">
      <c r="A1" s="8" t="s">
        <v>13</v>
      </c>
      <c r="B1" s="30" t="s">
        <v>95</v>
      </c>
      <c r="C1" s="30"/>
      <c r="D1" s="31" t="s">
        <v>94</v>
      </c>
      <c r="E1" s="31"/>
      <c r="F1" s="30"/>
      <c r="G1" s="30"/>
      <c r="H1" s="30"/>
      <c r="I1" s="28" t="s">
        <v>83</v>
      </c>
      <c r="J1" s="28"/>
      <c r="M1" s="2" t="s">
        <v>12</v>
      </c>
      <c r="N1" s="28" t="s">
        <v>95</v>
      </c>
      <c r="O1" s="28"/>
      <c r="P1" s="28" t="s">
        <v>92</v>
      </c>
      <c r="Q1" s="28"/>
      <c r="R1" s="28" t="s">
        <v>83</v>
      </c>
      <c r="S1" s="28"/>
      <c r="V1" s="2" t="s">
        <v>11</v>
      </c>
      <c r="W1" s="28" t="s">
        <v>95</v>
      </c>
      <c r="X1" s="28"/>
      <c r="Y1" s="28" t="s">
        <v>101</v>
      </c>
      <c r="Z1" s="28"/>
      <c r="AA1" s="28" t="s">
        <v>83</v>
      </c>
      <c r="AB1" s="28"/>
      <c r="AE1" s="2" t="s">
        <v>10</v>
      </c>
      <c r="AF1" s="28" t="s">
        <v>95</v>
      </c>
      <c r="AG1" s="28"/>
      <c r="AH1" s="28" t="s">
        <v>100</v>
      </c>
      <c r="AI1" s="28"/>
      <c r="AJ1" s="28" t="s">
        <v>83</v>
      </c>
      <c r="AK1" s="28"/>
    </row>
    <row r="2" spans="1:37" x14ac:dyDescent="0.25">
      <c r="A2" s="9"/>
      <c r="B2" s="28">
        <v>1.77</v>
      </c>
      <c r="C2" s="28"/>
      <c r="D2" s="28">
        <v>1.71</v>
      </c>
      <c r="E2" s="28"/>
      <c r="F2" s="28"/>
      <c r="G2" s="28"/>
      <c r="H2" s="28"/>
      <c r="I2" s="28">
        <v>1.84</v>
      </c>
      <c r="J2" s="28"/>
      <c r="N2" s="28">
        <v>1.77</v>
      </c>
      <c r="O2" s="28"/>
      <c r="P2" s="28">
        <v>1.68</v>
      </c>
      <c r="Q2" s="28"/>
      <c r="R2" s="28">
        <v>1.74</v>
      </c>
      <c r="S2" s="28"/>
      <c r="W2" s="28">
        <v>1.67</v>
      </c>
      <c r="X2" s="28"/>
      <c r="Y2" s="28">
        <v>1.58</v>
      </c>
      <c r="Z2" s="28"/>
      <c r="AA2" s="28">
        <v>1.74</v>
      </c>
      <c r="AB2" s="28"/>
      <c r="AF2" s="28">
        <v>1.78</v>
      </c>
      <c r="AG2" s="28"/>
      <c r="AH2" s="28">
        <v>1.76</v>
      </c>
      <c r="AI2" s="28"/>
      <c r="AJ2" s="28">
        <v>1.77</v>
      </c>
      <c r="AK2" s="28"/>
    </row>
    <row r="3" spans="1:37" ht="15.75" thickBot="1" x14ac:dyDescent="0.3">
      <c r="A3" s="9"/>
      <c r="B3" s="2" t="s">
        <v>99</v>
      </c>
      <c r="C3" s="2" t="s">
        <v>98</v>
      </c>
      <c r="D3" s="2" t="s">
        <v>99</v>
      </c>
      <c r="E3" s="2" t="s">
        <v>98</v>
      </c>
      <c r="I3" s="2" t="s">
        <v>99</v>
      </c>
      <c r="J3" s="2" t="s">
        <v>98</v>
      </c>
      <c r="N3" s="10" t="s">
        <v>99</v>
      </c>
      <c r="O3" s="2" t="s">
        <v>98</v>
      </c>
      <c r="P3" s="2" t="s">
        <v>99</v>
      </c>
      <c r="Q3" s="2" t="s">
        <v>98</v>
      </c>
      <c r="R3" s="2" t="s">
        <v>99</v>
      </c>
      <c r="S3" s="2" t="s">
        <v>98</v>
      </c>
      <c r="W3" s="10" t="s">
        <v>99</v>
      </c>
      <c r="X3" s="2" t="s">
        <v>98</v>
      </c>
      <c r="Y3" s="2" t="s">
        <v>99</v>
      </c>
      <c r="Z3" s="2" t="s">
        <v>98</v>
      </c>
      <c r="AA3" s="2" t="s">
        <v>99</v>
      </c>
      <c r="AB3" s="2" t="s">
        <v>98</v>
      </c>
      <c r="AF3" s="10" t="s">
        <v>99</v>
      </c>
      <c r="AG3" s="2" t="s">
        <v>98</v>
      </c>
      <c r="AH3" s="2" t="s">
        <v>99</v>
      </c>
      <c r="AI3" s="2" t="s">
        <v>98</v>
      </c>
      <c r="AJ3" s="2" t="s">
        <v>99</v>
      </c>
      <c r="AK3" s="2" t="s">
        <v>98</v>
      </c>
    </row>
    <row r="4" spans="1:37" x14ac:dyDescent="0.25">
      <c r="A4" s="11" t="s">
        <v>88</v>
      </c>
      <c r="B4" s="2">
        <v>18.61</v>
      </c>
      <c r="C4" s="2">
        <v>80.900000000000006</v>
      </c>
      <c r="D4" s="2">
        <v>11.9</v>
      </c>
      <c r="E4" s="2">
        <v>81</v>
      </c>
      <c r="I4" s="2">
        <v>25.01</v>
      </c>
      <c r="J4" s="2">
        <v>83.6</v>
      </c>
      <c r="M4" s="12" t="s">
        <v>80</v>
      </c>
      <c r="N4" s="2">
        <v>23.39</v>
      </c>
      <c r="O4" s="2">
        <v>80.849999999999994</v>
      </c>
      <c r="P4" s="2">
        <v>21.91</v>
      </c>
      <c r="Q4" s="2">
        <v>84.4</v>
      </c>
      <c r="R4" s="2">
        <v>22.63</v>
      </c>
      <c r="S4" s="2">
        <v>83.75</v>
      </c>
      <c r="V4" s="12" t="s">
        <v>80</v>
      </c>
      <c r="W4" s="2">
        <v>20.38</v>
      </c>
      <c r="X4" s="2">
        <v>80.75</v>
      </c>
      <c r="Y4" s="2">
        <v>21.26</v>
      </c>
      <c r="Z4" s="2">
        <v>83.75</v>
      </c>
      <c r="AA4" s="2">
        <v>23.39</v>
      </c>
      <c r="AB4" s="2">
        <v>83.75</v>
      </c>
      <c r="AE4" s="13" t="s">
        <v>79</v>
      </c>
      <c r="AF4" s="2">
        <v>20.16</v>
      </c>
      <c r="AG4" s="2">
        <v>80.900000000000006</v>
      </c>
      <c r="AH4" s="2">
        <v>15.13</v>
      </c>
      <c r="AI4" s="2">
        <v>79.5</v>
      </c>
      <c r="AJ4" s="2">
        <v>22.21</v>
      </c>
      <c r="AK4" s="2">
        <v>83.9</v>
      </c>
    </row>
    <row r="5" spans="1:37" x14ac:dyDescent="0.25">
      <c r="A5" s="11" t="s">
        <v>87</v>
      </c>
      <c r="B5" s="2">
        <v>17.88</v>
      </c>
      <c r="C5" s="2">
        <v>80.900000000000006</v>
      </c>
      <c r="D5" s="2">
        <v>12.69</v>
      </c>
      <c r="E5" s="2">
        <v>83</v>
      </c>
      <c r="I5" s="2">
        <v>25.74</v>
      </c>
      <c r="J5" s="2">
        <v>83.6</v>
      </c>
      <c r="M5" s="12" t="s">
        <v>77</v>
      </c>
      <c r="N5" s="2">
        <v>23.36</v>
      </c>
      <c r="O5" s="2">
        <v>80.849999999999994</v>
      </c>
      <c r="P5" s="2">
        <v>21.42</v>
      </c>
      <c r="Q5" s="2">
        <v>84.4</v>
      </c>
      <c r="R5" s="2">
        <v>20.65</v>
      </c>
      <c r="S5" s="2">
        <v>83.75</v>
      </c>
      <c r="V5" s="12" t="s">
        <v>77</v>
      </c>
      <c r="W5" s="2">
        <v>20.059999999999999</v>
      </c>
      <c r="X5" s="2">
        <v>80.75</v>
      </c>
      <c r="Y5" s="2">
        <v>21.33</v>
      </c>
      <c r="Z5" s="2">
        <v>83.75</v>
      </c>
      <c r="AA5" s="2">
        <v>23.84</v>
      </c>
      <c r="AB5" s="2">
        <v>83.75</v>
      </c>
      <c r="AE5" s="14" t="s">
        <v>76</v>
      </c>
      <c r="AF5" s="2">
        <v>19.7</v>
      </c>
      <c r="AG5" s="2">
        <v>80.900000000000006</v>
      </c>
      <c r="AH5" s="2">
        <v>14.71</v>
      </c>
      <c r="AI5" s="2">
        <v>79.5</v>
      </c>
      <c r="AJ5" s="2">
        <v>22.59</v>
      </c>
      <c r="AK5" s="2">
        <v>83.85</v>
      </c>
    </row>
    <row r="6" spans="1:37" x14ac:dyDescent="0.25">
      <c r="A6" s="11" t="s">
        <v>66</v>
      </c>
      <c r="B6" s="2">
        <v>18.23</v>
      </c>
      <c r="C6" s="2">
        <v>80.900000000000006</v>
      </c>
      <c r="D6" s="2">
        <v>12.09</v>
      </c>
      <c r="E6" s="2">
        <v>83.75</v>
      </c>
      <c r="I6" s="2">
        <v>23.99</v>
      </c>
      <c r="J6" s="2">
        <v>83.6</v>
      </c>
      <c r="M6" s="12" t="s">
        <v>65</v>
      </c>
      <c r="N6" s="2">
        <v>23.97</v>
      </c>
      <c r="O6" s="2">
        <v>80.849999999999994</v>
      </c>
      <c r="P6" s="2">
        <v>22.29</v>
      </c>
      <c r="Q6" s="2">
        <v>84.4</v>
      </c>
      <c r="R6" s="2">
        <v>24.51</v>
      </c>
      <c r="S6" s="2">
        <v>83.75</v>
      </c>
      <c r="V6" s="12" t="s">
        <v>65</v>
      </c>
      <c r="W6" s="2">
        <v>21.59</v>
      </c>
      <c r="X6" s="2">
        <v>80.849999999999994</v>
      </c>
      <c r="Y6" s="2">
        <v>22.06</v>
      </c>
      <c r="Z6" s="2">
        <v>83.75</v>
      </c>
      <c r="AA6" s="2">
        <v>22.2</v>
      </c>
      <c r="AB6" s="2">
        <v>83.75</v>
      </c>
      <c r="AE6" s="14" t="s">
        <v>64</v>
      </c>
      <c r="AF6" s="2">
        <v>20.149999999999999</v>
      </c>
      <c r="AG6" s="2">
        <v>80.900000000000006</v>
      </c>
      <c r="AH6" s="2">
        <v>14.58</v>
      </c>
      <c r="AI6" s="2">
        <v>79.5</v>
      </c>
      <c r="AJ6" s="2">
        <v>21.47</v>
      </c>
      <c r="AK6" s="2">
        <v>83.85</v>
      </c>
    </row>
    <row r="7" spans="1:37" x14ac:dyDescent="0.25">
      <c r="A7" s="11" t="s">
        <v>63</v>
      </c>
      <c r="B7" s="2">
        <v>18.03</v>
      </c>
      <c r="C7" s="2">
        <v>80.900000000000006</v>
      </c>
      <c r="D7" s="2">
        <v>12.3</v>
      </c>
      <c r="E7" s="2">
        <v>83.5</v>
      </c>
      <c r="I7" s="2">
        <v>23.61</v>
      </c>
      <c r="J7" s="2">
        <v>83.6</v>
      </c>
      <c r="M7" s="12" t="s">
        <v>62</v>
      </c>
      <c r="N7" s="2">
        <v>23.77</v>
      </c>
      <c r="O7" s="2">
        <v>80.900000000000006</v>
      </c>
      <c r="P7" s="2">
        <v>21.79</v>
      </c>
      <c r="Q7" s="2">
        <v>84.4</v>
      </c>
      <c r="R7" s="2">
        <v>24.87</v>
      </c>
      <c r="S7" s="2">
        <v>83.75</v>
      </c>
      <c r="V7" s="12" t="s">
        <v>62</v>
      </c>
      <c r="W7" s="2">
        <v>19.510000000000002</v>
      </c>
      <c r="X7" s="2">
        <v>80.75</v>
      </c>
      <c r="Y7" s="2">
        <v>20.74</v>
      </c>
      <c r="Z7" s="2">
        <v>83.75</v>
      </c>
      <c r="AA7" s="2">
        <v>22.64</v>
      </c>
      <c r="AB7" s="2">
        <v>83.75</v>
      </c>
      <c r="AE7" s="4" t="s">
        <v>61</v>
      </c>
      <c r="AF7" s="2">
        <v>20.74</v>
      </c>
      <c r="AG7" s="2">
        <v>81</v>
      </c>
      <c r="AH7" s="2">
        <v>15.23</v>
      </c>
      <c r="AI7" s="2">
        <v>79.5</v>
      </c>
      <c r="AJ7" s="2">
        <v>23.54</v>
      </c>
      <c r="AK7" s="2">
        <v>83.75</v>
      </c>
    </row>
    <row r="8" spans="1:37" x14ac:dyDescent="0.25">
      <c r="A8" s="11" t="s">
        <v>42</v>
      </c>
      <c r="B8" s="2">
        <v>17.87</v>
      </c>
      <c r="C8" s="2">
        <v>80.900000000000006</v>
      </c>
      <c r="D8" s="2">
        <v>12.3</v>
      </c>
      <c r="E8" s="2">
        <v>83.65</v>
      </c>
      <c r="I8" s="2">
        <v>21.9</v>
      </c>
      <c r="J8" s="2">
        <v>83.65</v>
      </c>
      <c r="M8" s="12" t="s">
        <v>48</v>
      </c>
      <c r="N8" s="2">
        <v>22.19</v>
      </c>
      <c r="O8" s="2">
        <v>80.75</v>
      </c>
      <c r="P8" s="2">
        <v>22.6</v>
      </c>
      <c r="Q8" s="2">
        <v>84.35</v>
      </c>
      <c r="R8" s="2">
        <v>23.2</v>
      </c>
      <c r="S8" s="2">
        <v>83.75</v>
      </c>
      <c r="V8" s="12" t="s">
        <v>48</v>
      </c>
      <c r="W8" s="2">
        <v>21.24</v>
      </c>
      <c r="X8" s="2">
        <v>80.849999999999994</v>
      </c>
      <c r="Y8" s="2">
        <v>22.25</v>
      </c>
      <c r="Z8" s="2">
        <v>83.75</v>
      </c>
      <c r="AA8" s="2">
        <v>24.12</v>
      </c>
      <c r="AB8" s="2">
        <v>83.75</v>
      </c>
      <c r="AE8" s="14" t="s">
        <v>47</v>
      </c>
      <c r="AF8" s="2">
        <v>19.75</v>
      </c>
      <c r="AG8" s="2">
        <v>81</v>
      </c>
      <c r="AH8" s="2">
        <v>13.96</v>
      </c>
      <c r="AI8" s="2">
        <v>79.599999999999994</v>
      </c>
      <c r="AJ8" s="2">
        <v>18.260000000000002</v>
      </c>
      <c r="AK8" s="2">
        <v>83.9</v>
      </c>
    </row>
    <row r="9" spans="1:37" x14ac:dyDescent="0.25">
      <c r="A9" s="11" t="s">
        <v>39</v>
      </c>
      <c r="B9" s="2">
        <v>17.899999999999999</v>
      </c>
      <c r="C9" s="2">
        <v>80.900000000000006</v>
      </c>
      <c r="D9" s="2">
        <v>12.33</v>
      </c>
      <c r="E9" s="2">
        <v>83.75</v>
      </c>
      <c r="I9" s="2">
        <v>24.33</v>
      </c>
      <c r="J9" s="2">
        <v>83.6</v>
      </c>
      <c r="M9" s="12" t="s">
        <v>46</v>
      </c>
      <c r="N9" s="2">
        <v>22.58</v>
      </c>
      <c r="O9" s="2">
        <v>80.849999999999994</v>
      </c>
      <c r="P9" s="2">
        <v>22.57</v>
      </c>
      <c r="Q9" s="2">
        <v>84.35</v>
      </c>
      <c r="R9" s="2">
        <v>23.81</v>
      </c>
      <c r="S9" s="2">
        <v>83.75</v>
      </c>
      <c r="V9" s="12" t="s">
        <v>46</v>
      </c>
      <c r="W9" s="2">
        <v>19.420000000000002</v>
      </c>
      <c r="X9" s="2">
        <v>80.75</v>
      </c>
      <c r="Y9" s="2">
        <v>21.14</v>
      </c>
      <c r="Z9" s="2">
        <v>83.75</v>
      </c>
      <c r="AA9" s="2">
        <v>23.24</v>
      </c>
      <c r="AB9" s="2">
        <v>83.75</v>
      </c>
      <c r="AE9" s="14" t="s">
        <v>45</v>
      </c>
      <c r="AF9" s="2">
        <v>23.05</v>
      </c>
      <c r="AG9" s="2">
        <v>80.900000000000006</v>
      </c>
      <c r="AH9" s="2">
        <v>15.99</v>
      </c>
      <c r="AI9" s="2">
        <v>79.5</v>
      </c>
      <c r="AJ9" s="2">
        <v>19.8</v>
      </c>
      <c r="AK9" s="2">
        <v>83.85</v>
      </c>
    </row>
    <row r="10" spans="1:37" x14ac:dyDescent="0.25">
      <c r="A10" s="11" t="s">
        <v>20</v>
      </c>
      <c r="B10" s="2">
        <v>18.18</v>
      </c>
      <c r="C10" s="2">
        <v>80.900000000000006</v>
      </c>
      <c r="D10" s="2">
        <v>12.34</v>
      </c>
      <c r="E10" s="2">
        <v>83.65</v>
      </c>
      <c r="I10" s="2">
        <v>23.79</v>
      </c>
      <c r="J10" s="2">
        <v>83.65</v>
      </c>
      <c r="M10" s="12" t="s">
        <v>33</v>
      </c>
      <c r="N10" s="2">
        <v>24.39</v>
      </c>
      <c r="O10" s="2">
        <v>80.849999999999994</v>
      </c>
      <c r="P10" s="2">
        <v>22.19</v>
      </c>
      <c r="Q10" s="2">
        <v>84.35</v>
      </c>
      <c r="R10" s="2">
        <v>22.33</v>
      </c>
      <c r="S10" s="2">
        <v>83.75</v>
      </c>
      <c r="V10" s="12" t="s">
        <v>33</v>
      </c>
      <c r="W10" s="2">
        <v>19.98</v>
      </c>
      <c r="X10" s="2">
        <v>80.849999999999994</v>
      </c>
      <c r="Y10" s="2">
        <v>21.24</v>
      </c>
      <c r="Z10" s="2">
        <v>83.75</v>
      </c>
      <c r="AA10" s="2">
        <v>22.23</v>
      </c>
      <c r="AB10" s="2">
        <v>83.65</v>
      </c>
      <c r="AE10" s="14" t="s">
        <v>32</v>
      </c>
      <c r="AF10" s="2">
        <v>20.67</v>
      </c>
      <c r="AG10" s="2">
        <v>80.900000000000006</v>
      </c>
      <c r="AH10" s="2">
        <v>14.69</v>
      </c>
      <c r="AI10" s="2">
        <v>79.5</v>
      </c>
      <c r="AJ10" s="2">
        <v>21.14</v>
      </c>
      <c r="AK10" s="2">
        <v>83.75</v>
      </c>
    </row>
    <row r="11" spans="1:37" x14ac:dyDescent="0.25">
      <c r="A11" s="11" t="s">
        <v>19</v>
      </c>
      <c r="B11" s="2">
        <v>17.940000000000001</v>
      </c>
      <c r="C11" s="2">
        <v>80.900000000000006</v>
      </c>
      <c r="D11" s="2">
        <v>12.52</v>
      </c>
      <c r="E11" s="2">
        <v>83.5</v>
      </c>
      <c r="I11" s="2">
        <v>21.44</v>
      </c>
      <c r="J11" s="2">
        <v>83.65</v>
      </c>
      <c r="M11" s="12" t="s">
        <v>30</v>
      </c>
      <c r="N11" s="2">
        <v>22.9</v>
      </c>
      <c r="O11" s="2">
        <v>80.849999999999994</v>
      </c>
      <c r="P11" s="2">
        <v>22.29</v>
      </c>
      <c r="Q11" s="2">
        <v>84.35</v>
      </c>
      <c r="R11" s="2">
        <v>21.88</v>
      </c>
      <c r="S11" s="2">
        <v>83.75</v>
      </c>
      <c r="V11" s="12" t="s">
        <v>30</v>
      </c>
      <c r="W11" s="2">
        <v>20.55</v>
      </c>
      <c r="X11" s="2">
        <v>80.849999999999994</v>
      </c>
      <c r="Y11" s="2">
        <v>22.27</v>
      </c>
      <c r="Z11" s="2">
        <v>83.75</v>
      </c>
      <c r="AA11" s="2">
        <v>22.86</v>
      </c>
      <c r="AB11" s="2">
        <v>83.65</v>
      </c>
      <c r="AE11" s="14" t="s">
        <v>29</v>
      </c>
      <c r="AF11" s="2">
        <v>19.829999999999998</v>
      </c>
      <c r="AG11" s="2">
        <v>80.900000000000006</v>
      </c>
      <c r="AH11" s="2">
        <v>14.5</v>
      </c>
      <c r="AI11" s="2">
        <v>79.5</v>
      </c>
      <c r="AJ11" s="2">
        <v>18.21</v>
      </c>
      <c r="AK11" s="2">
        <v>83.85</v>
      </c>
    </row>
    <row r="12" spans="1:37" x14ac:dyDescent="0.25">
      <c r="A12" s="11" t="s">
        <v>85</v>
      </c>
      <c r="B12" s="2">
        <v>18.41</v>
      </c>
      <c r="C12" s="2">
        <v>80.900000000000006</v>
      </c>
      <c r="D12" s="2">
        <v>12.68</v>
      </c>
      <c r="E12" s="2">
        <v>83.75</v>
      </c>
      <c r="I12" s="2">
        <v>24.81</v>
      </c>
      <c r="J12" s="2">
        <v>83.6</v>
      </c>
      <c r="M12" s="12" t="s">
        <v>74</v>
      </c>
      <c r="N12" s="2">
        <v>23.32</v>
      </c>
      <c r="O12" s="2">
        <v>80.849999999999994</v>
      </c>
      <c r="P12" s="2">
        <v>22.04</v>
      </c>
      <c r="Q12" s="2">
        <v>84.35</v>
      </c>
      <c r="R12" s="2">
        <v>21.68</v>
      </c>
      <c r="S12" s="2">
        <v>83.75</v>
      </c>
      <c r="V12" s="12" t="s">
        <v>74</v>
      </c>
      <c r="W12" s="2">
        <v>21.31</v>
      </c>
      <c r="X12" s="2">
        <v>80.75</v>
      </c>
      <c r="Y12" s="2">
        <v>21.94</v>
      </c>
      <c r="Z12" s="2">
        <v>83.75</v>
      </c>
      <c r="AA12" s="2">
        <v>24.36</v>
      </c>
      <c r="AB12" s="2">
        <v>83.65</v>
      </c>
      <c r="AE12" s="14" t="s">
        <v>73</v>
      </c>
      <c r="AF12" s="2">
        <v>21.3</v>
      </c>
      <c r="AG12" s="2">
        <v>80.900000000000006</v>
      </c>
      <c r="AH12" s="2">
        <v>15.21</v>
      </c>
      <c r="AI12" s="2">
        <v>79.5</v>
      </c>
      <c r="AJ12" s="2">
        <v>21.92</v>
      </c>
      <c r="AK12" s="2">
        <v>83.75</v>
      </c>
    </row>
    <row r="13" spans="1:37" x14ac:dyDescent="0.25">
      <c r="A13" s="11" t="s">
        <v>81</v>
      </c>
      <c r="B13" s="2">
        <v>17.899999999999999</v>
      </c>
      <c r="C13" s="2">
        <v>80.900000000000006</v>
      </c>
      <c r="D13" s="2">
        <v>12.25</v>
      </c>
      <c r="E13" s="2">
        <v>83.5</v>
      </c>
      <c r="I13" s="2">
        <v>24.77</v>
      </c>
      <c r="J13" s="2">
        <v>83.6</v>
      </c>
      <c r="M13" s="12" t="s">
        <v>71</v>
      </c>
      <c r="N13" s="2">
        <v>23.36</v>
      </c>
      <c r="O13" s="2">
        <v>80.849999999999994</v>
      </c>
      <c r="P13" s="2">
        <v>22.3</v>
      </c>
      <c r="Q13" s="2">
        <v>84.35</v>
      </c>
      <c r="R13" s="2">
        <v>24.54</v>
      </c>
      <c r="S13" s="2">
        <v>83.65</v>
      </c>
      <c r="V13" s="12" t="s">
        <v>71</v>
      </c>
      <c r="W13" s="2">
        <v>19.66</v>
      </c>
      <c r="X13" s="2">
        <v>80.75</v>
      </c>
      <c r="Y13" s="2">
        <v>21.73</v>
      </c>
      <c r="Z13" s="2">
        <v>83.75</v>
      </c>
      <c r="AA13" s="2">
        <v>23.51</v>
      </c>
      <c r="AB13" s="2">
        <v>83.65</v>
      </c>
      <c r="AE13" s="14" t="s">
        <v>70</v>
      </c>
      <c r="AF13" s="2">
        <v>20.55</v>
      </c>
      <c r="AG13" s="2">
        <v>80.900000000000006</v>
      </c>
      <c r="AH13" s="2">
        <v>16.04</v>
      </c>
      <c r="AI13" s="2">
        <v>79.5</v>
      </c>
      <c r="AJ13" s="2">
        <v>22.18</v>
      </c>
      <c r="AK13" s="2">
        <v>83.75</v>
      </c>
    </row>
    <row r="14" spans="1:37" x14ac:dyDescent="0.25">
      <c r="A14" s="11" t="s">
        <v>60</v>
      </c>
      <c r="B14" s="2">
        <v>17.95</v>
      </c>
      <c r="C14" s="2">
        <v>81</v>
      </c>
      <c r="D14" s="2">
        <v>12.25</v>
      </c>
      <c r="E14" s="2">
        <v>83.75</v>
      </c>
      <c r="I14" s="2">
        <v>25.06</v>
      </c>
      <c r="J14" s="2">
        <v>83.6</v>
      </c>
      <c r="M14" s="12" t="s">
        <v>59</v>
      </c>
      <c r="N14" s="2">
        <v>23.09</v>
      </c>
      <c r="O14" s="2">
        <v>80.75</v>
      </c>
      <c r="P14" s="2">
        <v>22.22</v>
      </c>
      <c r="Q14" s="2">
        <v>84.25</v>
      </c>
      <c r="R14" s="2">
        <v>23.31</v>
      </c>
      <c r="S14" s="2">
        <v>83.75</v>
      </c>
      <c r="V14" s="12" t="s">
        <v>59</v>
      </c>
      <c r="W14" s="2">
        <v>20.49</v>
      </c>
      <c r="X14" s="2">
        <v>80.849999999999994</v>
      </c>
      <c r="Y14" s="2">
        <v>21.63</v>
      </c>
      <c r="Z14" s="2">
        <v>83.75</v>
      </c>
      <c r="AA14" s="2">
        <v>23.16</v>
      </c>
      <c r="AB14" s="2">
        <v>83.65</v>
      </c>
      <c r="AE14" s="14" t="s">
        <v>58</v>
      </c>
      <c r="AF14" s="2">
        <v>19.809999999999999</v>
      </c>
      <c r="AG14" s="2">
        <v>80.849999999999994</v>
      </c>
      <c r="AH14" s="2">
        <v>14.98</v>
      </c>
      <c r="AI14" s="2">
        <v>79.5</v>
      </c>
      <c r="AJ14" s="2">
        <v>22.72</v>
      </c>
      <c r="AK14" s="2">
        <v>83.75</v>
      </c>
    </row>
    <row r="15" spans="1:37" x14ac:dyDescent="0.25">
      <c r="A15" s="11" t="s">
        <v>57</v>
      </c>
      <c r="B15" s="2">
        <v>19.25</v>
      </c>
      <c r="C15" s="2">
        <v>81</v>
      </c>
      <c r="D15" s="2">
        <v>11.83</v>
      </c>
      <c r="E15" s="2">
        <v>83.75</v>
      </c>
      <c r="I15" s="2">
        <v>24.73</v>
      </c>
      <c r="J15" s="2">
        <v>83.6</v>
      </c>
      <c r="M15" s="12" t="s">
        <v>56</v>
      </c>
      <c r="N15" s="2">
        <v>23.3</v>
      </c>
      <c r="O15" s="2">
        <v>80.849999999999994</v>
      </c>
      <c r="P15" s="2">
        <v>22.2</v>
      </c>
      <c r="Q15" s="2">
        <v>84.35</v>
      </c>
      <c r="R15" s="2">
        <v>24.13</v>
      </c>
      <c r="S15" s="2">
        <v>83.75</v>
      </c>
      <c r="V15" s="12" t="s">
        <v>56</v>
      </c>
      <c r="W15" s="2">
        <v>19.32</v>
      </c>
      <c r="X15" s="2">
        <v>80.849999999999994</v>
      </c>
      <c r="Y15" s="2">
        <v>20.88</v>
      </c>
      <c r="Z15" s="2">
        <v>83.65</v>
      </c>
      <c r="AA15" s="2">
        <v>23.5</v>
      </c>
      <c r="AB15" s="2">
        <v>83.65</v>
      </c>
      <c r="AE15" s="14" t="s">
        <v>55</v>
      </c>
      <c r="AF15" s="2">
        <v>20.96</v>
      </c>
      <c r="AG15" s="2">
        <v>80.900000000000006</v>
      </c>
      <c r="AH15" s="2">
        <v>15.03</v>
      </c>
      <c r="AI15" s="2">
        <v>79.5</v>
      </c>
      <c r="AJ15" s="2">
        <v>20.5</v>
      </c>
      <c r="AK15" s="2">
        <v>83.75</v>
      </c>
    </row>
    <row r="16" spans="1:37" x14ac:dyDescent="0.25">
      <c r="A16" s="11" t="s">
        <v>36</v>
      </c>
      <c r="B16" s="2">
        <v>17.87</v>
      </c>
      <c r="C16" s="2">
        <v>81</v>
      </c>
      <c r="D16" s="2">
        <v>12.35</v>
      </c>
      <c r="E16" s="2">
        <v>82.85</v>
      </c>
      <c r="I16" s="2">
        <v>24.99</v>
      </c>
      <c r="J16" s="2">
        <v>83.6</v>
      </c>
      <c r="M16" s="12" t="s">
        <v>44</v>
      </c>
      <c r="N16" s="2">
        <v>23.49</v>
      </c>
      <c r="O16" s="2">
        <v>80.849999999999994</v>
      </c>
      <c r="P16" s="2">
        <v>22.18</v>
      </c>
      <c r="Q16" s="2">
        <v>84.35</v>
      </c>
      <c r="R16" s="2">
        <v>23.53</v>
      </c>
      <c r="S16" s="2">
        <v>83.75</v>
      </c>
      <c r="V16" s="12" t="s">
        <v>44</v>
      </c>
      <c r="W16" s="2">
        <v>20.81</v>
      </c>
      <c r="X16" s="2">
        <v>80.849999999999994</v>
      </c>
      <c r="Y16" s="2">
        <v>21.69</v>
      </c>
      <c r="Z16" s="2">
        <v>83.75</v>
      </c>
      <c r="AA16" s="2">
        <v>24.29</v>
      </c>
      <c r="AB16" s="2">
        <v>83.75</v>
      </c>
      <c r="AE16" s="14" t="s">
        <v>43</v>
      </c>
      <c r="AF16" s="2">
        <v>19.52</v>
      </c>
      <c r="AG16" s="2">
        <v>80.900000000000006</v>
      </c>
      <c r="AH16" s="2">
        <v>13.9</v>
      </c>
      <c r="AI16" s="2">
        <v>79.5</v>
      </c>
      <c r="AJ16" s="2">
        <v>20.43</v>
      </c>
      <c r="AK16" s="2">
        <v>83.85</v>
      </c>
    </row>
    <row r="17" spans="1:37" x14ac:dyDescent="0.25">
      <c r="A17" s="11" t="s">
        <v>35</v>
      </c>
      <c r="B17" s="2">
        <v>18.3</v>
      </c>
      <c r="C17" s="2">
        <v>80.900000000000006</v>
      </c>
      <c r="D17" s="2">
        <v>12.17</v>
      </c>
      <c r="E17" s="2">
        <v>83.75</v>
      </c>
      <c r="I17" s="2">
        <v>23.78</v>
      </c>
      <c r="J17" s="2">
        <v>83.6</v>
      </c>
      <c r="M17" s="12" t="s">
        <v>41</v>
      </c>
      <c r="N17" s="2">
        <v>25.7</v>
      </c>
      <c r="O17" s="2">
        <v>80.849999999999994</v>
      </c>
      <c r="P17" s="2">
        <v>20.100000000000001</v>
      </c>
      <c r="Q17" s="2">
        <v>84.25</v>
      </c>
      <c r="R17" s="2">
        <v>23.19</v>
      </c>
      <c r="S17" s="2">
        <v>83.75</v>
      </c>
      <c r="V17" s="12" t="s">
        <v>41</v>
      </c>
      <c r="W17" s="2">
        <v>20.85</v>
      </c>
      <c r="X17" s="2">
        <v>80.849999999999994</v>
      </c>
      <c r="Y17" s="2">
        <v>22.36</v>
      </c>
      <c r="Z17" s="2">
        <v>83.75</v>
      </c>
      <c r="AA17" s="2">
        <v>23.19</v>
      </c>
      <c r="AB17" s="2">
        <v>83.65</v>
      </c>
      <c r="AE17" s="14" t="s">
        <v>40</v>
      </c>
      <c r="AF17" s="2">
        <v>22.13</v>
      </c>
      <c r="AG17" s="2">
        <v>80.900000000000006</v>
      </c>
      <c r="AH17" s="2">
        <v>15.79</v>
      </c>
      <c r="AI17" s="2">
        <v>79.5</v>
      </c>
      <c r="AJ17" s="2">
        <v>21.73</v>
      </c>
      <c r="AK17" s="2">
        <v>83.75</v>
      </c>
    </row>
    <row r="18" spans="1:37" x14ac:dyDescent="0.25">
      <c r="A18" s="11" t="s">
        <v>18</v>
      </c>
      <c r="B18" s="2">
        <v>17.89</v>
      </c>
      <c r="C18" s="2">
        <v>81</v>
      </c>
      <c r="D18" s="2">
        <v>12.18</v>
      </c>
      <c r="E18" s="2">
        <v>83.6</v>
      </c>
      <c r="I18" s="2">
        <v>23.91</v>
      </c>
      <c r="J18" s="2">
        <v>83.65</v>
      </c>
      <c r="M18" s="12" t="s">
        <v>27</v>
      </c>
      <c r="N18" s="2">
        <v>22.17</v>
      </c>
      <c r="O18" s="2">
        <v>80.849999999999994</v>
      </c>
      <c r="P18" s="2">
        <v>21.56</v>
      </c>
      <c r="Q18" s="2">
        <v>84.35</v>
      </c>
      <c r="R18" s="2">
        <v>20.56</v>
      </c>
      <c r="S18" s="2">
        <v>83.75</v>
      </c>
      <c r="V18" s="12" t="s">
        <v>27</v>
      </c>
      <c r="W18" s="2">
        <v>20.87</v>
      </c>
      <c r="X18" s="2">
        <v>80.849999999999994</v>
      </c>
      <c r="Y18" s="2">
        <v>22.55</v>
      </c>
      <c r="Z18" s="2">
        <v>83.75</v>
      </c>
      <c r="AA18" s="2">
        <v>22.23</v>
      </c>
      <c r="AB18" s="2">
        <v>83.65</v>
      </c>
      <c r="AE18" s="14" t="s">
        <v>26</v>
      </c>
      <c r="AF18" s="2">
        <v>20.440000000000001</v>
      </c>
      <c r="AG18" s="2">
        <v>80.849999999999994</v>
      </c>
      <c r="AH18" s="2">
        <v>14.36</v>
      </c>
      <c r="AI18" s="2">
        <v>79.5</v>
      </c>
      <c r="AJ18" s="2">
        <v>16.3</v>
      </c>
      <c r="AK18" s="2">
        <v>83.85</v>
      </c>
    </row>
    <row r="19" spans="1:37" x14ac:dyDescent="0.25">
      <c r="A19" s="11" t="s">
        <v>17</v>
      </c>
      <c r="B19" s="2">
        <v>18.41</v>
      </c>
      <c r="C19" s="2">
        <v>81</v>
      </c>
      <c r="D19" s="2">
        <v>12.33</v>
      </c>
      <c r="E19" s="2">
        <v>83.65</v>
      </c>
      <c r="I19" s="2">
        <v>23.95</v>
      </c>
      <c r="J19" s="2">
        <v>83.6</v>
      </c>
      <c r="M19" s="15" t="s">
        <v>24</v>
      </c>
      <c r="N19" s="2">
        <v>22.61</v>
      </c>
      <c r="O19" s="2">
        <v>80.849999999999994</v>
      </c>
      <c r="P19" s="2">
        <v>21.34</v>
      </c>
      <c r="Q19" s="2">
        <v>84.35</v>
      </c>
      <c r="R19" s="2">
        <v>21.99</v>
      </c>
      <c r="S19" s="2">
        <v>83.75</v>
      </c>
      <c r="V19" s="15" t="s">
        <v>24</v>
      </c>
      <c r="W19" s="2">
        <v>20.9</v>
      </c>
      <c r="X19" s="2">
        <v>80.900000000000006</v>
      </c>
      <c r="Y19" s="2">
        <v>21.41</v>
      </c>
      <c r="Z19" s="2">
        <v>83.75</v>
      </c>
      <c r="AA19" s="2">
        <v>22.86</v>
      </c>
      <c r="AB19" s="2">
        <v>83.65</v>
      </c>
      <c r="AE19" s="14" t="s">
        <v>23</v>
      </c>
      <c r="AF19" s="2">
        <v>20.78</v>
      </c>
      <c r="AG19" s="2">
        <v>80.900000000000006</v>
      </c>
      <c r="AH19" s="2">
        <v>14.26</v>
      </c>
      <c r="AI19" s="2">
        <v>79.5</v>
      </c>
      <c r="AJ19" s="2">
        <v>17.149999999999999</v>
      </c>
      <c r="AK19" s="2">
        <v>83.85</v>
      </c>
    </row>
    <row r="20" spans="1:37" x14ac:dyDescent="0.25">
      <c r="A20" s="11" t="s">
        <v>78</v>
      </c>
      <c r="B20" s="2">
        <v>18.170000000000002</v>
      </c>
      <c r="C20" s="2">
        <v>80.900000000000006</v>
      </c>
      <c r="D20" s="2">
        <v>12.35</v>
      </c>
      <c r="E20" s="2">
        <v>83.4</v>
      </c>
      <c r="I20" s="2">
        <v>24.99</v>
      </c>
      <c r="J20" s="2">
        <v>83.6</v>
      </c>
      <c r="M20" s="12" t="s">
        <v>68</v>
      </c>
      <c r="N20" s="2">
        <v>23.92</v>
      </c>
      <c r="O20" s="2">
        <v>80.849999999999994</v>
      </c>
      <c r="P20" s="2">
        <v>22.22</v>
      </c>
      <c r="Q20" s="2">
        <v>84.35</v>
      </c>
      <c r="R20" s="2">
        <v>25.03</v>
      </c>
      <c r="S20" s="2">
        <v>83.75</v>
      </c>
      <c r="V20" s="12" t="s">
        <v>68</v>
      </c>
      <c r="W20" s="2">
        <v>21.66</v>
      </c>
      <c r="X20" s="2">
        <v>80.849999999999994</v>
      </c>
      <c r="Y20" s="2">
        <v>22.12</v>
      </c>
      <c r="Z20" s="2">
        <v>83.75</v>
      </c>
      <c r="AA20" s="2">
        <v>24.5</v>
      </c>
      <c r="AB20" s="2">
        <v>83.65</v>
      </c>
      <c r="AE20" s="14" t="s">
        <v>67</v>
      </c>
      <c r="AF20" s="2">
        <v>20.02</v>
      </c>
      <c r="AG20" s="2">
        <v>80.900000000000006</v>
      </c>
      <c r="AH20" s="2">
        <v>15.23</v>
      </c>
      <c r="AI20" s="2">
        <v>79.5</v>
      </c>
      <c r="AJ20" s="2">
        <v>23.67</v>
      </c>
      <c r="AK20" s="2">
        <v>83.75</v>
      </c>
    </row>
    <row r="21" spans="1:37" x14ac:dyDescent="0.25">
      <c r="A21" s="11" t="s">
        <v>75</v>
      </c>
      <c r="B21" s="2">
        <v>18.010000000000002</v>
      </c>
      <c r="C21" s="2">
        <v>80.900000000000006</v>
      </c>
      <c r="D21" s="2">
        <v>12.41</v>
      </c>
      <c r="E21" s="2">
        <v>83.5</v>
      </c>
      <c r="I21" s="2">
        <v>25.06</v>
      </c>
      <c r="J21" s="2">
        <v>83.5</v>
      </c>
      <c r="M21" s="12" t="s">
        <v>53</v>
      </c>
      <c r="N21" s="2">
        <v>23.57</v>
      </c>
      <c r="O21" s="2">
        <v>80.849999999999994</v>
      </c>
      <c r="P21" s="2">
        <v>21.45</v>
      </c>
      <c r="Q21" s="2">
        <v>84.35</v>
      </c>
      <c r="R21" s="2">
        <v>24.41</v>
      </c>
      <c r="S21" s="2">
        <v>83.75</v>
      </c>
      <c r="V21" s="12" t="s">
        <v>53</v>
      </c>
      <c r="W21" s="2">
        <v>20.21</v>
      </c>
      <c r="X21" s="2">
        <v>80.75</v>
      </c>
      <c r="Y21" s="2">
        <v>21.37</v>
      </c>
      <c r="Z21" s="2">
        <v>83.75</v>
      </c>
      <c r="AA21" s="2">
        <v>24.02</v>
      </c>
      <c r="AB21" s="2">
        <v>83.65</v>
      </c>
      <c r="AE21" s="14" t="s">
        <v>52</v>
      </c>
      <c r="AF21" s="2">
        <v>20.23</v>
      </c>
      <c r="AG21" s="2">
        <v>80.849999999999994</v>
      </c>
      <c r="AH21" s="2">
        <v>15.1</v>
      </c>
      <c r="AI21" s="2">
        <v>79.5</v>
      </c>
      <c r="AJ21" s="2">
        <v>20.57</v>
      </c>
      <c r="AK21" s="2">
        <v>83.85</v>
      </c>
    </row>
    <row r="22" spans="1:37" x14ac:dyDescent="0.25">
      <c r="A22" s="11" t="s">
        <v>54</v>
      </c>
      <c r="B22" s="2">
        <v>18.82</v>
      </c>
      <c r="C22" s="2">
        <v>80.900000000000006</v>
      </c>
      <c r="D22" s="2">
        <v>11.87</v>
      </c>
      <c r="E22" s="2">
        <v>83.65</v>
      </c>
      <c r="I22" s="2">
        <v>24.42</v>
      </c>
      <c r="J22" s="2">
        <v>83.6</v>
      </c>
      <c r="M22" s="12" t="s">
        <v>38</v>
      </c>
      <c r="N22" s="2">
        <v>23.29</v>
      </c>
      <c r="O22" s="2">
        <v>80.849999999999994</v>
      </c>
      <c r="P22" s="2">
        <v>22.49</v>
      </c>
      <c r="Q22" s="2">
        <v>84.35</v>
      </c>
      <c r="R22" s="2">
        <v>24.57</v>
      </c>
      <c r="S22" s="2">
        <v>83.85</v>
      </c>
      <c r="V22" s="12" t="s">
        <v>38</v>
      </c>
      <c r="W22" s="2">
        <v>21.55</v>
      </c>
      <c r="X22" s="2">
        <v>80.900000000000006</v>
      </c>
      <c r="Y22" s="2">
        <v>22.96</v>
      </c>
      <c r="Z22" s="2">
        <v>83.75</v>
      </c>
      <c r="AA22" s="2">
        <v>24.8</v>
      </c>
      <c r="AB22" s="2">
        <v>83.6</v>
      </c>
      <c r="AE22" s="14" t="s">
        <v>37</v>
      </c>
      <c r="AF22" s="2">
        <v>19.73</v>
      </c>
      <c r="AG22" s="2">
        <v>80.849999999999994</v>
      </c>
      <c r="AH22" s="2">
        <v>14.65</v>
      </c>
      <c r="AI22" s="2">
        <v>79.5</v>
      </c>
      <c r="AJ22" s="2">
        <v>18.71</v>
      </c>
      <c r="AK22" s="2">
        <v>83.85</v>
      </c>
    </row>
    <row r="23" spans="1:37" x14ac:dyDescent="0.25">
      <c r="A23" s="11" t="s">
        <v>51</v>
      </c>
      <c r="B23" s="2">
        <v>17.84</v>
      </c>
      <c r="C23" s="2">
        <v>80.900000000000006</v>
      </c>
      <c r="D23" s="2">
        <v>12.22</v>
      </c>
      <c r="E23" s="2">
        <v>83.15</v>
      </c>
      <c r="I23" s="2">
        <v>23.13</v>
      </c>
      <c r="J23" s="2">
        <v>83.6</v>
      </c>
      <c r="M23" s="12" t="s">
        <v>22</v>
      </c>
      <c r="N23" s="2">
        <v>23.24</v>
      </c>
      <c r="O23" s="2">
        <v>80.849999999999994</v>
      </c>
      <c r="P23" s="2">
        <v>21.82</v>
      </c>
      <c r="Q23" s="2">
        <v>84.35</v>
      </c>
      <c r="R23" s="2">
        <v>23.5</v>
      </c>
      <c r="S23" s="2">
        <v>83.75</v>
      </c>
      <c r="V23" s="12" t="s">
        <v>22</v>
      </c>
      <c r="W23" s="2">
        <v>21.27</v>
      </c>
      <c r="X23" s="2">
        <v>80.849999999999994</v>
      </c>
      <c r="Y23" s="2">
        <v>22.12</v>
      </c>
      <c r="Z23" s="2">
        <v>83.75</v>
      </c>
      <c r="AA23" s="2">
        <v>23.46</v>
      </c>
      <c r="AB23" s="2">
        <v>83.6</v>
      </c>
      <c r="AE23" s="14" t="s">
        <v>21</v>
      </c>
      <c r="AF23" s="2">
        <v>21.17</v>
      </c>
      <c r="AG23" s="2">
        <v>80.849999999999994</v>
      </c>
      <c r="AH23" s="2">
        <v>14.77</v>
      </c>
      <c r="AI23" s="2">
        <v>79.5</v>
      </c>
      <c r="AJ23" s="2">
        <v>16.579999999999998</v>
      </c>
      <c r="AK23" s="2">
        <v>83.9</v>
      </c>
    </row>
    <row r="24" spans="1:37" x14ac:dyDescent="0.25">
      <c r="A24" s="11" t="s">
        <v>34</v>
      </c>
      <c r="B24" s="2">
        <v>18.11</v>
      </c>
      <c r="C24" s="2">
        <v>80.900000000000006</v>
      </c>
      <c r="D24" s="2">
        <v>12.43</v>
      </c>
      <c r="E24" s="2">
        <v>83.75</v>
      </c>
      <c r="I24" s="2">
        <v>24.13</v>
      </c>
      <c r="J24" s="2">
        <v>83.6</v>
      </c>
      <c r="M24" s="12" t="s">
        <v>96</v>
      </c>
      <c r="P24" s="2">
        <v>32.24</v>
      </c>
      <c r="R24" s="2">
        <v>31.85</v>
      </c>
      <c r="V24" s="12" t="s">
        <v>96</v>
      </c>
      <c r="W24" s="2">
        <v>37.14</v>
      </c>
      <c r="Y24" s="2">
        <v>30.38</v>
      </c>
      <c r="Z24" s="2">
        <v>74.849999999999994</v>
      </c>
      <c r="AA24" s="2">
        <v>34.18</v>
      </c>
      <c r="AE24" s="4" t="s">
        <v>96</v>
      </c>
      <c r="AF24" s="2">
        <v>27.13</v>
      </c>
      <c r="AG24" s="2">
        <v>80.75</v>
      </c>
      <c r="AH24" s="2">
        <v>16.73</v>
      </c>
      <c r="AI24" s="2" t="s">
        <v>97</v>
      </c>
      <c r="AJ24" s="2">
        <v>19.12</v>
      </c>
      <c r="AK24" s="2">
        <v>83.85</v>
      </c>
    </row>
    <row r="25" spans="1:37" ht="15.75" x14ac:dyDescent="0.25">
      <c r="A25" s="11" t="s">
        <v>31</v>
      </c>
      <c r="B25" s="2">
        <v>17.82</v>
      </c>
      <c r="C25" s="2">
        <v>81</v>
      </c>
      <c r="D25" s="2">
        <v>12.45</v>
      </c>
      <c r="E25" s="2">
        <v>83.75</v>
      </c>
      <c r="I25" s="2">
        <v>22.75</v>
      </c>
      <c r="J25" s="2">
        <v>83.65</v>
      </c>
      <c r="N25" s="16">
        <v>3.5299999999999976</v>
      </c>
      <c r="AF25" s="16">
        <v>3.5300000000000011</v>
      </c>
    </row>
    <row r="26" spans="1:37" x14ac:dyDescent="0.25">
      <c r="A26" s="11" t="s">
        <v>16</v>
      </c>
      <c r="B26" s="2">
        <v>17.649999999999999</v>
      </c>
      <c r="C26" s="2">
        <v>80.900000000000006</v>
      </c>
      <c r="D26" s="2">
        <v>12.37</v>
      </c>
      <c r="E26" s="2">
        <v>83.75</v>
      </c>
      <c r="I26" s="2">
        <v>22.75</v>
      </c>
      <c r="J26" s="2">
        <v>83.65</v>
      </c>
    </row>
    <row r="27" spans="1:37" x14ac:dyDescent="0.25">
      <c r="A27" s="11" t="s">
        <v>15</v>
      </c>
      <c r="B27" s="2">
        <v>17.77</v>
      </c>
      <c r="C27" s="2">
        <v>80.900000000000006</v>
      </c>
      <c r="D27" s="2">
        <v>12.49</v>
      </c>
      <c r="E27" s="2">
        <v>83.85</v>
      </c>
      <c r="I27" s="2">
        <v>24.01</v>
      </c>
      <c r="J27" s="2">
        <v>83.65</v>
      </c>
    </row>
    <row r="28" spans="1:37" ht="15.75" thickBot="1" x14ac:dyDescent="0.3">
      <c r="A28" s="11" t="s">
        <v>72</v>
      </c>
      <c r="B28" s="2">
        <v>18.29</v>
      </c>
      <c r="C28" s="2">
        <v>80.900000000000006</v>
      </c>
      <c r="D28" s="2">
        <v>12.37</v>
      </c>
      <c r="E28" s="2">
        <v>83.85</v>
      </c>
      <c r="I28" s="2">
        <v>25.64</v>
      </c>
      <c r="J28" s="2">
        <v>83.65</v>
      </c>
    </row>
    <row r="29" spans="1:37" x14ac:dyDescent="0.25">
      <c r="A29" s="11" t="s">
        <v>69</v>
      </c>
      <c r="B29" s="2">
        <v>18.07</v>
      </c>
      <c r="C29" s="2">
        <v>80.900000000000006</v>
      </c>
      <c r="D29" s="2">
        <v>12.5</v>
      </c>
      <c r="E29" s="2">
        <v>83.65</v>
      </c>
      <c r="I29" s="2">
        <v>25.45</v>
      </c>
      <c r="J29" s="2">
        <v>83.65</v>
      </c>
      <c r="M29" s="12" t="s">
        <v>80</v>
      </c>
      <c r="N29" s="2">
        <v>23.39</v>
      </c>
      <c r="O29" s="2">
        <v>80.849999999999994</v>
      </c>
      <c r="P29" s="2">
        <v>21.91</v>
      </c>
      <c r="Q29" s="2">
        <v>84.4</v>
      </c>
      <c r="R29" s="2">
        <v>22.63</v>
      </c>
      <c r="S29" s="2">
        <v>83.75</v>
      </c>
      <c r="V29" s="12" t="s">
        <v>80</v>
      </c>
      <c r="W29" s="2">
        <v>20.38</v>
      </c>
      <c r="X29" s="2">
        <v>80.75</v>
      </c>
      <c r="Y29" s="2">
        <v>21.26</v>
      </c>
      <c r="Z29" s="2">
        <v>83.75</v>
      </c>
      <c r="AA29" s="2">
        <v>23.39</v>
      </c>
      <c r="AB29" s="2">
        <v>83.75</v>
      </c>
      <c r="AE29" s="13" t="s">
        <v>79</v>
      </c>
      <c r="AF29" s="2">
        <v>20.16</v>
      </c>
      <c r="AG29" s="2">
        <v>80.900000000000006</v>
      </c>
      <c r="AH29" s="2">
        <v>15.13</v>
      </c>
      <c r="AI29" s="2">
        <v>79.5</v>
      </c>
      <c r="AJ29" s="2">
        <v>22.21</v>
      </c>
      <c r="AK29" s="2">
        <v>83.9</v>
      </c>
    </row>
    <row r="30" spans="1:37" x14ac:dyDescent="0.25">
      <c r="A30" s="11" t="s">
        <v>50</v>
      </c>
      <c r="B30" s="2">
        <v>18.27</v>
      </c>
      <c r="C30" s="2">
        <v>80.900000000000006</v>
      </c>
      <c r="D30" s="2">
        <v>12.15</v>
      </c>
      <c r="E30" s="2">
        <v>83.75</v>
      </c>
      <c r="I30" s="2">
        <v>25.06</v>
      </c>
      <c r="J30" s="2">
        <v>83.65</v>
      </c>
      <c r="M30" s="12" t="s">
        <v>77</v>
      </c>
      <c r="N30" s="2">
        <v>23.36</v>
      </c>
      <c r="O30" s="2">
        <v>80.849999999999994</v>
      </c>
      <c r="P30" s="2">
        <v>21.42</v>
      </c>
      <c r="Q30" s="2">
        <v>84.4</v>
      </c>
      <c r="R30" s="2">
        <v>20.65</v>
      </c>
      <c r="S30" s="2">
        <v>83.75</v>
      </c>
      <c r="V30" s="12" t="s">
        <v>77</v>
      </c>
      <c r="W30" s="2">
        <v>20.059999999999999</v>
      </c>
      <c r="X30" s="2">
        <v>80.75</v>
      </c>
      <c r="Y30" s="2">
        <v>21.33</v>
      </c>
      <c r="Z30" s="2">
        <v>83.75</v>
      </c>
      <c r="AA30" s="2">
        <v>23.84</v>
      </c>
      <c r="AB30" s="2">
        <v>83.75</v>
      </c>
      <c r="AE30" s="14" t="s">
        <v>76</v>
      </c>
      <c r="AF30" s="2">
        <v>19.7</v>
      </c>
      <c r="AG30" s="2">
        <v>80.900000000000006</v>
      </c>
      <c r="AH30" s="2">
        <v>14.71</v>
      </c>
      <c r="AI30" s="2">
        <v>79.5</v>
      </c>
      <c r="AJ30" s="2">
        <v>22.59</v>
      </c>
      <c r="AK30" s="2">
        <v>83.85</v>
      </c>
    </row>
    <row r="31" spans="1:37" x14ac:dyDescent="0.25">
      <c r="A31" s="11" t="s">
        <v>49</v>
      </c>
      <c r="B31" s="2">
        <v>18.309999999999999</v>
      </c>
      <c r="C31" s="2">
        <v>81</v>
      </c>
      <c r="D31" s="2">
        <v>12.19</v>
      </c>
      <c r="E31" s="2">
        <v>83.5</v>
      </c>
      <c r="I31" s="2">
        <v>23.71</v>
      </c>
      <c r="J31" s="2">
        <v>83.65</v>
      </c>
      <c r="M31" s="12" t="s">
        <v>74</v>
      </c>
      <c r="N31" s="2">
        <v>23.32</v>
      </c>
      <c r="O31" s="2">
        <v>80.849999999999994</v>
      </c>
      <c r="P31" s="2">
        <v>22.04</v>
      </c>
      <c r="Q31" s="2">
        <v>84.35</v>
      </c>
      <c r="R31" s="2">
        <v>21.68</v>
      </c>
      <c r="S31" s="2">
        <v>83.75</v>
      </c>
      <c r="V31" s="12" t="s">
        <v>74</v>
      </c>
      <c r="W31" s="2">
        <v>21.31</v>
      </c>
      <c r="X31" s="2">
        <v>80.75</v>
      </c>
      <c r="Y31" s="2">
        <v>21.94</v>
      </c>
      <c r="Z31" s="2">
        <v>83.75</v>
      </c>
      <c r="AA31" s="2">
        <v>24.36</v>
      </c>
      <c r="AB31" s="2">
        <v>83.65</v>
      </c>
      <c r="AE31" s="14" t="s">
        <v>73</v>
      </c>
      <c r="AF31" s="2">
        <v>21.3</v>
      </c>
      <c r="AG31" s="2">
        <v>80.900000000000006</v>
      </c>
      <c r="AH31" s="2">
        <v>15.21</v>
      </c>
      <c r="AI31" s="2">
        <v>79.5</v>
      </c>
      <c r="AJ31" s="2">
        <v>21.92</v>
      </c>
      <c r="AK31" s="2">
        <v>83.75</v>
      </c>
    </row>
    <row r="32" spans="1:37" x14ac:dyDescent="0.25">
      <c r="A32" s="11" t="s">
        <v>28</v>
      </c>
      <c r="B32" s="2">
        <v>18.3</v>
      </c>
      <c r="C32" s="2">
        <v>81</v>
      </c>
      <c r="D32" s="2">
        <v>12.33</v>
      </c>
      <c r="E32" s="2">
        <v>83.6</v>
      </c>
      <c r="I32" s="2">
        <v>23.28</v>
      </c>
      <c r="J32" s="2">
        <v>83.65</v>
      </c>
      <c r="M32" s="12" t="s">
        <v>71</v>
      </c>
      <c r="N32" s="2">
        <v>23.36</v>
      </c>
      <c r="O32" s="2">
        <v>80.849999999999994</v>
      </c>
      <c r="P32" s="2">
        <v>22.3</v>
      </c>
      <c r="Q32" s="2">
        <v>84.35</v>
      </c>
      <c r="R32" s="2">
        <v>24.54</v>
      </c>
      <c r="S32" s="2">
        <v>83.65</v>
      </c>
      <c r="V32" s="12" t="s">
        <v>71</v>
      </c>
      <c r="W32" s="2">
        <v>19.66</v>
      </c>
      <c r="X32" s="2">
        <v>80.75</v>
      </c>
      <c r="Y32" s="2">
        <v>21.73</v>
      </c>
      <c r="Z32" s="2">
        <v>83.75</v>
      </c>
      <c r="AA32" s="2">
        <v>23.51</v>
      </c>
      <c r="AB32" s="2">
        <v>83.65</v>
      </c>
      <c r="AE32" s="4" t="s">
        <v>70</v>
      </c>
      <c r="AF32" s="2">
        <v>20.55</v>
      </c>
      <c r="AG32" s="2">
        <v>80.900000000000006</v>
      </c>
      <c r="AH32" s="2">
        <v>16.04</v>
      </c>
      <c r="AI32" s="2">
        <v>79.5</v>
      </c>
      <c r="AJ32" s="2">
        <v>22.18</v>
      </c>
      <c r="AK32" s="2">
        <v>83.75</v>
      </c>
    </row>
    <row r="33" spans="1:37" x14ac:dyDescent="0.25">
      <c r="A33" s="11" t="s">
        <v>25</v>
      </c>
      <c r="B33" s="2">
        <v>19.64</v>
      </c>
      <c r="C33" s="2">
        <v>81</v>
      </c>
      <c r="D33" s="2">
        <v>11.76</v>
      </c>
      <c r="E33" s="2">
        <v>83.75</v>
      </c>
      <c r="I33" s="2">
        <v>23.88</v>
      </c>
      <c r="J33" s="2">
        <v>83.65</v>
      </c>
      <c r="M33" s="12" t="s">
        <v>68</v>
      </c>
      <c r="N33" s="2">
        <v>23.92</v>
      </c>
      <c r="O33" s="2">
        <v>80.849999999999994</v>
      </c>
      <c r="P33" s="2">
        <v>22.22</v>
      </c>
      <c r="Q33" s="2">
        <v>84.35</v>
      </c>
      <c r="R33" s="2">
        <v>25.03</v>
      </c>
      <c r="S33" s="2">
        <v>83.75</v>
      </c>
      <c r="V33" s="12" t="s">
        <v>68</v>
      </c>
      <c r="W33" s="2">
        <v>21.66</v>
      </c>
      <c r="X33" s="2">
        <v>80.849999999999994</v>
      </c>
      <c r="Y33" s="2">
        <v>22.12</v>
      </c>
      <c r="Z33" s="2">
        <v>83.75</v>
      </c>
      <c r="AA33" s="2">
        <v>24.5</v>
      </c>
      <c r="AB33" s="2">
        <v>83.65</v>
      </c>
      <c r="AE33" s="14" t="s">
        <v>67</v>
      </c>
      <c r="AF33" s="2">
        <v>20.02</v>
      </c>
      <c r="AG33" s="2">
        <v>80.900000000000006</v>
      </c>
      <c r="AH33" s="2">
        <v>15.23</v>
      </c>
      <c r="AI33" s="2">
        <v>79.5</v>
      </c>
      <c r="AJ33" s="2">
        <v>23.67</v>
      </c>
      <c r="AK33" s="2">
        <v>83.75</v>
      </c>
    </row>
    <row r="34" spans="1:37" x14ac:dyDescent="0.25">
      <c r="A34" s="11" t="s">
        <v>14</v>
      </c>
      <c r="B34" s="2">
        <v>18.809999999999999</v>
      </c>
      <c r="C34" s="2">
        <v>81</v>
      </c>
      <c r="D34" s="2">
        <v>11.84</v>
      </c>
      <c r="E34" s="2">
        <v>82.6</v>
      </c>
      <c r="I34" s="2">
        <v>23.75</v>
      </c>
      <c r="J34" s="2">
        <v>83.65</v>
      </c>
    </row>
    <row r="35" spans="1:37" x14ac:dyDescent="0.25">
      <c r="A35" s="11" t="s">
        <v>96</v>
      </c>
      <c r="B35" s="2">
        <v>28.98</v>
      </c>
      <c r="E35" s="2">
        <v>83.65</v>
      </c>
    </row>
    <row r="36" spans="1:37" x14ac:dyDescent="0.25">
      <c r="A36" s="9"/>
      <c r="E36" s="2">
        <v>82.6</v>
      </c>
      <c r="M36" s="12" t="s">
        <v>65</v>
      </c>
      <c r="N36" s="2">
        <v>23.97</v>
      </c>
      <c r="O36" s="2">
        <v>80.849999999999994</v>
      </c>
      <c r="P36" s="2">
        <v>22.29</v>
      </c>
      <c r="Q36" s="2">
        <v>84.4</v>
      </c>
      <c r="R36" s="2">
        <v>24.51</v>
      </c>
      <c r="S36" s="2">
        <v>83.75</v>
      </c>
      <c r="V36" s="12" t="s">
        <v>65</v>
      </c>
      <c r="W36" s="2">
        <v>21.59</v>
      </c>
      <c r="X36" s="2">
        <v>80.849999999999994</v>
      </c>
      <c r="Y36" s="2">
        <v>22.06</v>
      </c>
      <c r="Z36" s="2">
        <v>83.75</v>
      </c>
      <c r="AA36" s="2">
        <v>22.2</v>
      </c>
      <c r="AB36" s="2">
        <v>83.75</v>
      </c>
      <c r="AE36" s="14" t="s">
        <v>64</v>
      </c>
      <c r="AF36" s="2">
        <v>20.149999999999999</v>
      </c>
      <c r="AG36" s="2">
        <v>80.900000000000006</v>
      </c>
      <c r="AH36" s="2">
        <v>14.58</v>
      </c>
      <c r="AI36" s="2">
        <v>79.5</v>
      </c>
      <c r="AJ36" s="2">
        <v>21.47</v>
      </c>
      <c r="AK36" s="2">
        <v>83.85</v>
      </c>
    </row>
    <row r="37" spans="1:37" x14ac:dyDescent="0.25">
      <c r="M37" s="12" t="s">
        <v>62</v>
      </c>
      <c r="N37" s="2">
        <v>23.77</v>
      </c>
      <c r="O37" s="2">
        <v>80.900000000000006</v>
      </c>
      <c r="P37" s="2">
        <v>21.79</v>
      </c>
      <c r="Q37" s="2">
        <v>84.4</v>
      </c>
      <c r="R37" s="2">
        <v>24.87</v>
      </c>
      <c r="S37" s="2">
        <v>83.75</v>
      </c>
      <c r="V37" s="12" t="s">
        <v>62</v>
      </c>
      <c r="W37" s="2">
        <v>19.510000000000002</v>
      </c>
      <c r="X37" s="2">
        <v>80.75</v>
      </c>
      <c r="Y37" s="2">
        <v>20.74</v>
      </c>
      <c r="Z37" s="2">
        <v>83.75</v>
      </c>
      <c r="AA37" s="2">
        <v>22.64</v>
      </c>
      <c r="AB37" s="2">
        <v>83.75</v>
      </c>
      <c r="AE37" s="4" t="s">
        <v>61</v>
      </c>
      <c r="AF37" s="2">
        <v>20.74</v>
      </c>
      <c r="AG37" s="2">
        <v>81</v>
      </c>
      <c r="AH37" s="2">
        <v>15.23</v>
      </c>
      <c r="AI37" s="2">
        <v>79.5</v>
      </c>
      <c r="AJ37" s="2">
        <v>23.54</v>
      </c>
      <c r="AK37" s="2">
        <v>83.75</v>
      </c>
    </row>
    <row r="38" spans="1:37" x14ac:dyDescent="0.25">
      <c r="M38" s="12" t="s">
        <v>59</v>
      </c>
      <c r="N38" s="2">
        <v>23.09</v>
      </c>
      <c r="O38" s="2">
        <v>80.75</v>
      </c>
      <c r="P38" s="2">
        <v>22.22</v>
      </c>
      <c r="Q38" s="2">
        <v>84.25</v>
      </c>
      <c r="R38" s="2">
        <v>23.31</v>
      </c>
      <c r="S38" s="2">
        <v>83.75</v>
      </c>
      <c r="V38" s="12" t="s">
        <v>59</v>
      </c>
      <c r="W38" s="2">
        <v>20.49</v>
      </c>
      <c r="X38" s="2">
        <v>80.849999999999994</v>
      </c>
      <c r="Y38" s="2">
        <v>21.63</v>
      </c>
      <c r="Z38" s="2">
        <v>83.75</v>
      </c>
      <c r="AA38" s="2">
        <v>23.16</v>
      </c>
      <c r="AB38" s="2">
        <v>83.65</v>
      </c>
      <c r="AE38" s="14" t="s">
        <v>58</v>
      </c>
      <c r="AF38" s="2">
        <v>19.809999999999999</v>
      </c>
      <c r="AG38" s="2">
        <v>80.849999999999994</v>
      </c>
      <c r="AH38" s="2">
        <v>14.98</v>
      </c>
      <c r="AI38" s="2">
        <v>79.5</v>
      </c>
      <c r="AJ38" s="2">
        <v>22.72</v>
      </c>
      <c r="AK38" s="2">
        <v>83.75</v>
      </c>
    </row>
    <row r="39" spans="1:37" x14ac:dyDescent="0.25">
      <c r="A39" s="9"/>
      <c r="B39" s="30" t="s">
        <v>95</v>
      </c>
      <c r="C39" s="30"/>
      <c r="D39" s="31" t="s">
        <v>94</v>
      </c>
      <c r="E39" s="31"/>
      <c r="I39" s="28" t="s">
        <v>83</v>
      </c>
      <c r="J39" s="28"/>
      <c r="M39" s="12" t="s">
        <v>56</v>
      </c>
      <c r="N39" s="2">
        <v>23.3</v>
      </c>
      <c r="O39" s="2">
        <v>80.849999999999994</v>
      </c>
      <c r="P39" s="2">
        <v>22.2</v>
      </c>
      <c r="Q39" s="2">
        <v>84.35</v>
      </c>
      <c r="R39" s="2">
        <v>24.13</v>
      </c>
      <c r="S39" s="2">
        <v>83.75</v>
      </c>
      <c r="V39" s="12" t="s">
        <v>56</v>
      </c>
      <c r="W39" s="2">
        <v>19.32</v>
      </c>
      <c r="X39" s="2">
        <v>80.849999999999994</v>
      </c>
      <c r="Y39" s="2">
        <v>20.88</v>
      </c>
      <c r="Z39" s="2">
        <v>83.65</v>
      </c>
      <c r="AA39" s="2">
        <v>23.5</v>
      </c>
      <c r="AB39" s="2">
        <v>83.65</v>
      </c>
      <c r="AE39" s="14" t="s">
        <v>55</v>
      </c>
      <c r="AF39" s="2">
        <v>20.96</v>
      </c>
      <c r="AG39" s="2">
        <v>80.900000000000006</v>
      </c>
      <c r="AH39" s="2">
        <v>15.03</v>
      </c>
      <c r="AI39" s="2">
        <v>79.5</v>
      </c>
      <c r="AJ39" s="2">
        <v>20.5</v>
      </c>
      <c r="AK39" s="2">
        <v>83.75</v>
      </c>
    </row>
    <row r="40" spans="1:37" x14ac:dyDescent="0.25">
      <c r="A40" s="9"/>
      <c r="B40" s="28">
        <v>1.77</v>
      </c>
      <c r="C40" s="28"/>
      <c r="D40" s="28">
        <v>1.71</v>
      </c>
      <c r="E40" s="28"/>
      <c r="I40" s="28">
        <v>1.84</v>
      </c>
      <c r="J40" s="28"/>
      <c r="M40" s="12" t="s">
        <v>53</v>
      </c>
      <c r="N40" s="2">
        <v>23.57</v>
      </c>
      <c r="O40" s="2">
        <v>80.849999999999994</v>
      </c>
      <c r="P40" s="2">
        <v>21.45</v>
      </c>
      <c r="Q40" s="2">
        <v>84.35</v>
      </c>
      <c r="R40" s="2">
        <v>24.41</v>
      </c>
      <c r="S40" s="2">
        <v>83.75</v>
      </c>
      <c r="V40" s="12" t="s">
        <v>53</v>
      </c>
      <c r="W40" s="2">
        <v>20.21</v>
      </c>
      <c r="X40" s="2">
        <v>80.75</v>
      </c>
      <c r="Y40" s="2">
        <v>21.37</v>
      </c>
      <c r="Z40" s="2">
        <v>83.75</v>
      </c>
      <c r="AA40" s="2">
        <v>24.02</v>
      </c>
      <c r="AB40" s="2">
        <v>83.65</v>
      </c>
      <c r="AE40" s="14" t="s">
        <v>52</v>
      </c>
      <c r="AF40" s="2">
        <v>20.23</v>
      </c>
      <c r="AG40" s="2">
        <v>80.849999999999994</v>
      </c>
      <c r="AH40" s="2">
        <v>15.1</v>
      </c>
      <c r="AI40" s="2">
        <v>79.5</v>
      </c>
      <c r="AJ40" s="2">
        <v>20.57</v>
      </c>
      <c r="AK40" s="2">
        <v>83.85</v>
      </c>
    </row>
    <row r="41" spans="1:37" x14ac:dyDescent="0.25">
      <c r="A41" s="3" t="s">
        <v>88</v>
      </c>
      <c r="B41" s="2">
        <v>18.61</v>
      </c>
      <c r="C41" s="2">
        <v>80.900000000000006</v>
      </c>
      <c r="D41" s="2">
        <v>11.9</v>
      </c>
      <c r="E41" s="2">
        <v>81</v>
      </c>
      <c r="I41" s="2">
        <v>25.01</v>
      </c>
      <c r="J41" s="2">
        <v>83.6</v>
      </c>
    </row>
    <row r="42" spans="1:37" x14ac:dyDescent="0.25">
      <c r="A42" s="11" t="s">
        <v>87</v>
      </c>
      <c r="B42" s="2">
        <v>17.88</v>
      </c>
      <c r="C42" s="2">
        <v>80.900000000000006</v>
      </c>
      <c r="D42" s="2">
        <v>12.69</v>
      </c>
      <c r="E42" s="2">
        <v>83</v>
      </c>
      <c r="I42" s="2">
        <v>25.74</v>
      </c>
      <c r="J42" s="2">
        <v>83.6</v>
      </c>
    </row>
    <row r="43" spans="1:37" x14ac:dyDescent="0.25">
      <c r="A43" s="11" t="s">
        <v>85</v>
      </c>
      <c r="B43" s="2">
        <v>18.41</v>
      </c>
      <c r="C43" s="2">
        <v>80.900000000000006</v>
      </c>
      <c r="D43" s="2">
        <v>12.68</v>
      </c>
      <c r="E43" s="2">
        <v>83.75</v>
      </c>
      <c r="I43" s="2">
        <v>24.81</v>
      </c>
      <c r="J43" s="2">
        <v>83.6</v>
      </c>
      <c r="M43" s="12" t="s">
        <v>48</v>
      </c>
      <c r="N43" s="2">
        <v>22.19</v>
      </c>
      <c r="O43" s="2">
        <v>80.75</v>
      </c>
      <c r="P43" s="2">
        <v>22.6</v>
      </c>
      <c r="Q43" s="2">
        <v>84.35</v>
      </c>
      <c r="R43" s="2">
        <v>23.2</v>
      </c>
      <c r="S43" s="2">
        <v>83.75</v>
      </c>
      <c r="V43" s="12" t="s">
        <v>48</v>
      </c>
      <c r="W43" s="2">
        <v>21.24</v>
      </c>
      <c r="X43" s="2">
        <v>80.849999999999994</v>
      </c>
      <c r="Y43" s="2">
        <v>22.25</v>
      </c>
      <c r="Z43" s="2">
        <v>83.75</v>
      </c>
      <c r="AA43" s="2">
        <v>24.12</v>
      </c>
      <c r="AB43" s="2">
        <v>83.75</v>
      </c>
      <c r="AE43" s="14" t="s">
        <v>47</v>
      </c>
      <c r="AF43" s="2">
        <v>19.75</v>
      </c>
      <c r="AG43" s="2">
        <v>81</v>
      </c>
      <c r="AH43" s="2">
        <v>13.96</v>
      </c>
      <c r="AI43" s="2">
        <v>79.599999999999994</v>
      </c>
      <c r="AJ43" s="2">
        <v>18.260000000000002</v>
      </c>
      <c r="AK43" s="2">
        <v>83.9</v>
      </c>
    </row>
    <row r="44" spans="1:37" x14ac:dyDescent="0.25">
      <c r="A44" s="11" t="s">
        <v>81</v>
      </c>
      <c r="B44" s="2">
        <v>17.899999999999999</v>
      </c>
      <c r="C44" s="2">
        <v>80.900000000000006</v>
      </c>
      <c r="D44" s="2">
        <v>12.25</v>
      </c>
      <c r="E44" s="2">
        <v>83.5</v>
      </c>
      <c r="I44" s="2">
        <v>24.77</v>
      </c>
      <c r="J44" s="2">
        <v>83.6</v>
      </c>
      <c r="M44" s="12" t="s">
        <v>46</v>
      </c>
      <c r="N44" s="2">
        <v>22.58</v>
      </c>
      <c r="O44" s="2">
        <v>80.849999999999994</v>
      </c>
      <c r="P44" s="2">
        <v>22.57</v>
      </c>
      <c r="Q44" s="2">
        <v>84.35</v>
      </c>
      <c r="R44" s="2">
        <v>23.81</v>
      </c>
      <c r="S44" s="2">
        <v>83.75</v>
      </c>
      <c r="V44" s="12" t="s">
        <v>46</v>
      </c>
      <c r="W44" s="2">
        <v>19.420000000000002</v>
      </c>
      <c r="X44" s="2">
        <v>80.75</v>
      </c>
      <c r="Y44" s="2">
        <v>21.14</v>
      </c>
      <c r="Z44" s="2">
        <v>83.75</v>
      </c>
      <c r="AA44" s="2">
        <v>23.24</v>
      </c>
      <c r="AB44" s="2">
        <v>83.75</v>
      </c>
      <c r="AE44" s="14" t="s">
        <v>45</v>
      </c>
      <c r="AF44" s="2">
        <v>23.05</v>
      </c>
      <c r="AG44" s="2">
        <v>80.900000000000006</v>
      </c>
      <c r="AH44" s="2">
        <v>15.99</v>
      </c>
      <c r="AI44" s="2">
        <v>79.5</v>
      </c>
      <c r="AJ44" s="2">
        <v>19.8</v>
      </c>
      <c r="AK44" s="2">
        <v>83.85</v>
      </c>
    </row>
    <row r="45" spans="1:37" x14ac:dyDescent="0.25">
      <c r="A45" s="11" t="s">
        <v>78</v>
      </c>
      <c r="B45" s="2">
        <v>18.170000000000002</v>
      </c>
      <c r="C45" s="2">
        <v>80.900000000000006</v>
      </c>
      <c r="D45" s="2">
        <v>12.35</v>
      </c>
      <c r="E45" s="2">
        <v>83.4</v>
      </c>
      <c r="I45" s="2">
        <v>24.99</v>
      </c>
      <c r="J45" s="2">
        <v>83.6</v>
      </c>
      <c r="M45" s="12" t="s">
        <v>44</v>
      </c>
      <c r="N45" s="2">
        <v>23.49</v>
      </c>
      <c r="O45" s="2">
        <v>80.849999999999994</v>
      </c>
      <c r="P45" s="2">
        <v>22.18</v>
      </c>
      <c r="Q45" s="2">
        <v>84.35</v>
      </c>
      <c r="R45" s="2">
        <v>23.53</v>
      </c>
      <c r="S45" s="2">
        <v>83.75</v>
      </c>
      <c r="V45" s="12" t="s">
        <v>44</v>
      </c>
      <c r="W45" s="2">
        <v>20.81</v>
      </c>
      <c r="X45" s="2">
        <v>80.849999999999994</v>
      </c>
      <c r="Y45" s="2">
        <v>21.69</v>
      </c>
      <c r="Z45" s="2">
        <v>83.75</v>
      </c>
      <c r="AA45" s="2">
        <v>24.29</v>
      </c>
      <c r="AB45" s="2">
        <v>83.75</v>
      </c>
      <c r="AE45" s="14" t="s">
        <v>43</v>
      </c>
      <c r="AF45" s="2">
        <v>19.52</v>
      </c>
      <c r="AG45" s="2">
        <v>80.900000000000006</v>
      </c>
      <c r="AH45" s="2">
        <v>13.9</v>
      </c>
      <c r="AI45" s="2">
        <v>79.5</v>
      </c>
      <c r="AJ45" s="2">
        <v>20.43</v>
      </c>
      <c r="AK45" s="2">
        <v>83.85</v>
      </c>
    </row>
    <row r="46" spans="1:37" x14ac:dyDescent="0.25">
      <c r="A46" s="11" t="s">
        <v>75</v>
      </c>
      <c r="B46" s="2">
        <v>18.010000000000002</v>
      </c>
      <c r="C46" s="2">
        <v>80.900000000000006</v>
      </c>
      <c r="D46" s="2">
        <v>12.41</v>
      </c>
      <c r="E46" s="2">
        <v>83.5</v>
      </c>
      <c r="I46" s="2">
        <v>25.06</v>
      </c>
      <c r="J46" s="2">
        <v>83.5</v>
      </c>
      <c r="M46" s="12" t="s">
        <v>41</v>
      </c>
      <c r="N46" s="2">
        <v>25.7</v>
      </c>
      <c r="O46" s="2">
        <v>80.849999999999994</v>
      </c>
      <c r="P46" s="2">
        <v>20.100000000000001</v>
      </c>
      <c r="Q46" s="2">
        <v>84.25</v>
      </c>
      <c r="R46" s="2">
        <v>23.19</v>
      </c>
      <c r="S46" s="2">
        <v>83.75</v>
      </c>
      <c r="V46" s="12" t="s">
        <v>41</v>
      </c>
      <c r="W46" s="2">
        <v>20.85</v>
      </c>
      <c r="X46" s="2">
        <v>80.849999999999994</v>
      </c>
      <c r="Y46" s="2">
        <v>22.36</v>
      </c>
      <c r="Z46" s="2">
        <v>83.75</v>
      </c>
      <c r="AA46" s="2">
        <v>23.19</v>
      </c>
      <c r="AB46" s="2">
        <v>83.65</v>
      </c>
      <c r="AE46" s="14" t="s">
        <v>40</v>
      </c>
      <c r="AF46" s="2">
        <v>22.13</v>
      </c>
      <c r="AG46" s="2">
        <v>80.900000000000006</v>
      </c>
      <c r="AH46" s="2">
        <v>15.79</v>
      </c>
      <c r="AI46" s="2">
        <v>79.5</v>
      </c>
      <c r="AJ46" s="2">
        <v>21.73</v>
      </c>
      <c r="AK46" s="2">
        <v>83.75</v>
      </c>
    </row>
    <row r="47" spans="1:37" x14ac:dyDescent="0.25">
      <c r="A47" s="11" t="s">
        <v>72</v>
      </c>
      <c r="B47" s="2">
        <v>18.29</v>
      </c>
      <c r="C47" s="2">
        <v>80.900000000000006</v>
      </c>
      <c r="D47" s="2">
        <v>12.37</v>
      </c>
      <c r="E47" s="2">
        <v>83.85</v>
      </c>
      <c r="I47" s="2">
        <v>25.64</v>
      </c>
      <c r="J47" s="2">
        <v>83.65</v>
      </c>
      <c r="M47" s="12" t="s">
        <v>38</v>
      </c>
      <c r="N47" s="2">
        <v>23.29</v>
      </c>
      <c r="O47" s="2">
        <v>80.849999999999994</v>
      </c>
      <c r="P47" s="2">
        <v>22.49</v>
      </c>
      <c r="Q47" s="2">
        <v>84.35</v>
      </c>
      <c r="R47" s="2">
        <v>24.57</v>
      </c>
      <c r="S47" s="2">
        <v>83.85</v>
      </c>
      <c r="V47" s="12" t="s">
        <v>38</v>
      </c>
      <c r="W47" s="2">
        <v>21.55</v>
      </c>
      <c r="X47" s="2">
        <v>80.900000000000006</v>
      </c>
      <c r="Y47" s="2">
        <v>22.96</v>
      </c>
      <c r="Z47" s="2">
        <v>83.75</v>
      </c>
      <c r="AA47" s="2">
        <v>24.8</v>
      </c>
      <c r="AB47" s="2">
        <v>83.6</v>
      </c>
      <c r="AE47" s="14" t="s">
        <v>37</v>
      </c>
      <c r="AF47" s="2">
        <v>19.73</v>
      </c>
      <c r="AG47" s="2">
        <v>80.849999999999994</v>
      </c>
      <c r="AH47" s="2">
        <v>14.65</v>
      </c>
      <c r="AI47" s="2">
        <v>79.5</v>
      </c>
      <c r="AJ47" s="2">
        <v>18.71</v>
      </c>
      <c r="AK47" s="2">
        <v>83.85</v>
      </c>
    </row>
    <row r="48" spans="1:37" x14ac:dyDescent="0.25">
      <c r="A48" s="11" t="s">
        <v>69</v>
      </c>
      <c r="B48" s="2">
        <v>18.07</v>
      </c>
      <c r="C48" s="2">
        <v>80.900000000000006</v>
      </c>
      <c r="D48" s="2">
        <v>12.5</v>
      </c>
      <c r="E48" s="2">
        <v>83.65</v>
      </c>
      <c r="I48" s="2">
        <v>25.45</v>
      </c>
      <c r="J48" s="2">
        <v>83.65</v>
      </c>
    </row>
    <row r="49" spans="1:37" x14ac:dyDescent="0.25">
      <c r="A49" s="9"/>
    </row>
    <row r="50" spans="1:37" x14ac:dyDescent="0.25">
      <c r="A50" s="9"/>
      <c r="M50" s="12" t="s">
        <v>33</v>
      </c>
      <c r="N50" s="2">
        <v>24.39</v>
      </c>
      <c r="O50" s="2">
        <v>80.849999999999994</v>
      </c>
      <c r="P50" s="2">
        <v>22.19</v>
      </c>
      <c r="Q50" s="2">
        <v>84.35</v>
      </c>
      <c r="R50" s="2">
        <v>22.33</v>
      </c>
      <c r="S50" s="2">
        <v>83.75</v>
      </c>
      <c r="V50" s="12" t="s">
        <v>33</v>
      </c>
      <c r="W50" s="2">
        <v>19.98</v>
      </c>
      <c r="X50" s="2">
        <v>80.849999999999994</v>
      </c>
      <c r="Y50" s="2">
        <v>21.24</v>
      </c>
      <c r="Z50" s="2">
        <v>83.75</v>
      </c>
      <c r="AA50" s="2">
        <v>22.23</v>
      </c>
      <c r="AB50" s="2">
        <v>83.65</v>
      </c>
      <c r="AE50" s="14" t="s">
        <v>32</v>
      </c>
      <c r="AF50" s="2">
        <v>20.67</v>
      </c>
      <c r="AG50" s="2">
        <v>80.900000000000006</v>
      </c>
      <c r="AH50" s="2">
        <v>14.69</v>
      </c>
      <c r="AI50" s="2">
        <v>79.5</v>
      </c>
      <c r="AJ50" s="2">
        <v>21.14</v>
      </c>
      <c r="AK50" s="2">
        <v>83.75</v>
      </c>
    </row>
    <row r="51" spans="1:37" x14ac:dyDescent="0.25">
      <c r="A51" s="11" t="s">
        <v>66</v>
      </c>
      <c r="B51" s="2">
        <v>18.23</v>
      </c>
      <c r="C51" s="2">
        <v>80.900000000000006</v>
      </c>
      <c r="D51" s="2">
        <v>12.09</v>
      </c>
      <c r="E51" s="2">
        <v>83.75</v>
      </c>
      <c r="I51" s="2">
        <v>23.99</v>
      </c>
      <c r="J51" s="2">
        <v>83.6</v>
      </c>
      <c r="M51" s="12" t="s">
        <v>30</v>
      </c>
      <c r="N51" s="2">
        <v>22.9</v>
      </c>
      <c r="O51" s="2">
        <v>80.849999999999994</v>
      </c>
      <c r="P51" s="2">
        <v>22.29</v>
      </c>
      <c r="Q51" s="2">
        <v>84.35</v>
      </c>
      <c r="R51" s="2">
        <v>21.88</v>
      </c>
      <c r="S51" s="2">
        <v>83.75</v>
      </c>
      <c r="V51" s="12" t="s">
        <v>30</v>
      </c>
      <c r="W51" s="2">
        <v>20.55</v>
      </c>
      <c r="X51" s="2">
        <v>80.849999999999994</v>
      </c>
      <c r="Y51" s="2">
        <v>22.27</v>
      </c>
      <c r="Z51" s="2">
        <v>83.75</v>
      </c>
      <c r="AA51" s="2">
        <v>22.86</v>
      </c>
      <c r="AB51" s="2">
        <v>83.65</v>
      </c>
      <c r="AE51" s="14" t="s">
        <v>29</v>
      </c>
      <c r="AF51" s="2">
        <v>19.829999999999998</v>
      </c>
      <c r="AG51" s="2">
        <v>80.900000000000006</v>
      </c>
      <c r="AH51" s="2">
        <v>14.5</v>
      </c>
      <c r="AI51" s="2">
        <v>79.5</v>
      </c>
      <c r="AJ51" s="2">
        <v>18.21</v>
      </c>
      <c r="AK51" s="2">
        <v>83.85</v>
      </c>
    </row>
    <row r="52" spans="1:37" x14ac:dyDescent="0.25">
      <c r="A52" s="11" t="s">
        <v>63</v>
      </c>
      <c r="B52" s="2">
        <v>18.03</v>
      </c>
      <c r="C52" s="2">
        <v>80.900000000000006</v>
      </c>
      <c r="D52" s="2">
        <v>12.3</v>
      </c>
      <c r="E52" s="2">
        <v>83.5</v>
      </c>
      <c r="I52" s="2">
        <v>23.61</v>
      </c>
      <c r="J52" s="2">
        <v>83.6</v>
      </c>
      <c r="M52" s="12" t="s">
        <v>27</v>
      </c>
      <c r="N52" s="2">
        <v>22.17</v>
      </c>
      <c r="O52" s="2">
        <v>80.849999999999994</v>
      </c>
      <c r="P52" s="2">
        <v>21.56</v>
      </c>
      <c r="Q52" s="2">
        <v>84.35</v>
      </c>
      <c r="R52" s="2">
        <v>20.56</v>
      </c>
      <c r="S52" s="2">
        <v>83.75</v>
      </c>
      <c r="V52" s="12" t="s">
        <v>27</v>
      </c>
      <c r="W52" s="2">
        <v>20.87</v>
      </c>
      <c r="X52" s="2">
        <v>80.849999999999994</v>
      </c>
      <c r="Y52" s="2">
        <v>22.55</v>
      </c>
      <c r="Z52" s="2">
        <v>83.75</v>
      </c>
      <c r="AA52" s="2">
        <v>22.23</v>
      </c>
      <c r="AB52" s="2">
        <v>83.65</v>
      </c>
      <c r="AE52" s="14" t="s">
        <v>26</v>
      </c>
      <c r="AF52" s="2">
        <v>20.440000000000001</v>
      </c>
      <c r="AG52" s="2">
        <v>80.849999999999994</v>
      </c>
      <c r="AH52" s="2">
        <v>14.36</v>
      </c>
      <c r="AI52" s="2">
        <v>79.5</v>
      </c>
      <c r="AJ52" s="2">
        <v>16.3</v>
      </c>
      <c r="AK52" s="2">
        <v>83.85</v>
      </c>
    </row>
    <row r="53" spans="1:37" x14ac:dyDescent="0.25">
      <c r="A53" s="11" t="s">
        <v>60</v>
      </c>
      <c r="B53" s="2">
        <v>17.95</v>
      </c>
      <c r="C53" s="2">
        <v>81</v>
      </c>
      <c r="D53" s="2">
        <v>12.25</v>
      </c>
      <c r="E53" s="2">
        <v>83.75</v>
      </c>
      <c r="I53" s="2">
        <v>25.06</v>
      </c>
      <c r="J53" s="2">
        <v>83.6</v>
      </c>
      <c r="M53" s="15" t="s">
        <v>24</v>
      </c>
      <c r="N53" s="2">
        <v>22.61</v>
      </c>
      <c r="O53" s="2">
        <v>80.849999999999994</v>
      </c>
      <c r="P53" s="2">
        <v>21.34</v>
      </c>
      <c r="Q53" s="2">
        <v>84.35</v>
      </c>
      <c r="R53" s="2">
        <v>21.99</v>
      </c>
      <c r="S53" s="2">
        <v>83.75</v>
      </c>
      <c r="V53" s="15" t="s">
        <v>24</v>
      </c>
      <c r="W53" s="2">
        <v>20.9</v>
      </c>
      <c r="X53" s="2">
        <v>80.900000000000006</v>
      </c>
      <c r="Y53" s="2">
        <v>21.41</v>
      </c>
      <c r="Z53" s="2">
        <v>83.75</v>
      </c>
      <c r="AA53" s="2">
        <v>22.86</v>
      </c>
      <c r="AB53" s="2">
        <v>83.65</v>
      </c>
      <c r="AE53" s="14" t="s">
        <v>23</v>
      </c>
      <c r="AF53" s="2">
        <v>20.78</v>
      </c>
      <c r="AG53" s="2">
        <v>80.900000000000006</v>
      </c>
      <c r="AH53" s="2">
        <v>14.26</v>
      </c>
      <c r="AI53" s="2">
        <v>79.5</v>
      </c>
      <c r="AJ53" s="2">
        <v>17.149999999999999</v>
      </c>
      <c r="AK53" s="2">
        <v>83.85</v>
      </c>
    </row>
    <row r="54" spans="1:37" x14ac:dyDescent="0.25">
      <c r="A54" s="11" t="s">
        <v>57</v>
      </c>
      <c r="B54" s="2">
        <v>19.25</v>
      </c>
      <c r="C54" s="2">
        <v>81</v>
      </c>
      <c r="D54" s="2">
        <v>11.83</v>
      </c>
      <c r="E54" s="2">
        <v>83.75</v>
      </c>
      <c r="I54" s="2">
        <v>24.73</v>
      </c>
      <c r="J54" s="2">
        <v>83.6</v>
      </c>
      <c r="M54" s="12" t="s">
        <v>22</v>
      </c>
      <c r="N54" s="2">
        <v>23.24</v>
      </c>
      <c r="O54" s="2">
        <v>80.849999999999994</v>
      </c>
      <c r="P54" s="2">
        <v>21.82</v>
      </c>
      <c r="Q54" s="2">
        <v>84.35</v>
      </c>
      <c r="R54" s="2">
        <v>23.5</v>
      </c>
      <c r="S54" s="2">
        <v>83.75</v>
      </c>
      <c r="V54" s="12" t="s">
        <v>22</v>
      </c>
      <c r="W54" s="2">
        <v>21.27</v>
      </c>
      <c r="X54" s="2">
        <v>80.849999999999994</v>
      </c>
      <c r="Y54" s="2">
        <v>22.12</v>
      </c>
      <c r="Z54" s="2">
        <v>83.75</v>
      </c>
      <c r="AA54" s="2">
        <v>23.46</v>
      </c>
      <c r="AB54" s="2">
        <v>83.6</v>
      </c>
      <c r="AE54" s="14" t="s">
        <v>21</v>
      </c>
      <c r="AF54" s="2">
        <v>21.17</v>
      </c>
      <c r="AG54" s="2">
        <v>80.849999999999994</v>
      </c>
      <c r="AH54" s="2">
        <v>14.77</v>
      </c>
      <c r="AI54" s="2">
        <v>79.5</v>
      </c>
      <c r="AJ54" s="2">
        <v>16.579999999999998</v>
      </c>
      <c r="AK54" s="2">
        <v>83.9</v>
      </c>
    </row>
    <row r="55" spans="1:37" x14ac:dyDescent="0.25">
      <c r="A55" s="11" t="s">
        <v>54</v>
      </c>
      <c r="B55" s="2">
        <v>18.82</v>
      </c>
      <c r="C55" s="2">
        <v>80.900000000000006</v>
      </c>
      <c r="D55" s="2">
        <v>11.87</v>
      </c>
      <c r="E55" s="2">
        <v>83.65</v>
      </c>
      <c r="I55" s="2">
        <v>24.42</v>
      </c>
      <c r="J55" s="2">
        <v>83.6</v>
      </c>
    </row>
    <row r="56" spans="1:37" ht="18" x14ac:dyDescent="0.25">
      <c r="A56" s="11" t="s">
        <v>51</v>
      </c>
      <c r="B56" s="2">
        <v>17.84</v>
      </c>
      <c r="C56" s="2">
        <v>80.900000000000006</v>
      </c>
      <c r="D56" s="2">
        <v>12.22</v>
      </c>
      <c r="E56" s="2">
        <v>83.15</v>
      </c>
      <c r="I56" s="2">
        <v>23.13</v>
      </c>
      <c r="J56" s="2">
        <v>83.6</v>
      </c>
      <c r="M56" s="5" t="s">
        <v>93</v>
      </c>
      <c r="N56" s="5"/>
      <c r="O56" s="5"/>
      <c r="P56" s="5"/>
      <c r="Q56" s="5"/>
      <c r="V56" s="5" t="s">
        <v>93</v>
      </c>
      <c r="W56" s="5"/>
      <c r="X56" s="6"/>
      <c r="Y56" s="6"/>
      <c r="Z56" s="6"/>
      <c r="AE56" s="29" t="s">
        <v>93</v>
      </c>
      <c r="AF56" s="29"/>
      <c r="AG56" s="29"/>
      <c r="AH56" s="29"/>
      <c r="AI56" s="29"/>
    </row>
    <row r="57" spans="1:37" ht="15.75" thickBot="1" x14ac:dyDescent="0.3">
      <c r="A57" s="11" t="s">
        <v>50</v>
      </c>
      <c r="B57" s="2">
        <v>18.27</v>
      </c>
      <c r="C57" s="2">
        <v>80.900000000000006</v>
      </c>
      <c r="D57" s="2">
        <v>12.15</v>
      </c>
      <c r="E57" s="2">
        <v>83.75</v>
      </c>
      <c r="I57" s="2">
        <v>25.06</v>
      </c>
      <c r="J57" s="2">
        <v>83.65</v>
      </c>
      <c r="N57" s="2" t="s">
        <v>89</v>
      </c>
      <c r="P57" s="17" t="s">
        <v>92</v>
      </c>
      <c r="Q57" s="17"/>
      <c r="R57" s="2" t="s">
        <v>102</v>
      </c>
      <c r="W57" s="2" t="s">
        <v>89</v>
      </c>
      <c r="Y57" s="17" t="s">
        <v>162</v>
      </c>
      <c r="Z57" s="17"/>
      <c r="AA57" s="2" t="s">
        <v>83</v>
      </c>
      <c r="AF57" s="2" t="s">
        <v>89</v>
      </c>
      <c r="AH57" s="2" t="s">
        <v>91</v>
      </c>
      <c r="AJ57" s="2" t="s">
        <v>83</v>
      </c>
    </row>
    <row r="58" spans="1:37" x14ac:dyDescent="0.25">
      <c r="A58" s="11" t="s">
        <v>49</v>
      </c>
      <c r="B58" s="2">
        <v>18.309999999999999</v>
      </c>
      <c r="C58" s="2">
        <v>81</v>
      </c>
      <c r="D58" s="2">
        <v>12.19</v>
      </c>
      <c r="E58" s="2">
        <v>83.5</v>
      </c>
      <c r="I58" s="2">
        <v>23.71</v>
      </c>
      <c r="J58" s="2">
        <v>83.65</v>
      </c>
      <c r="M58" s="12" t="s">
        <v>80</v>
      </c>
      <c r="N58" s="7">
        <v>1.0467376879997561</v>
      </c>
      <c r="P58" s="7">
        <v>1.0359076282613437</v>
      </c>
      <c r="R58" s="7">
        <v>1.1651761662494557</v>
      </c>
      <c r="S58" s="7"/>
      <c r="V58" s="12" t="s">
        <v>80</v>
      </c>
      <c r="W58" s="7">
        <v>1.1274976730561865</v>
      </c>
      <c r="Y58" s="7">
        <v>1.2095988024059223</v>
      </c>
      <c r="AA58" s="7">
        <v>1.3411924549666048</v>
      </c>
      <c r="AE58" s="13" t="s">
        <v>79</v>
      </c>
      <c r="AF58" s="7">
        <v>1.1132126182947513</v>
      </c>
      <c r="AH58" s="7">
        <v>1.0786950789963463</v>
      </c>
      <c r="AJ58" s="7">
        <v>1.1895532091917675</v>
      </c>
    </row>
    <row r="59" spans="1:37" x14ac:dyDescent="0.25">
      <c r="A59" s="9"/>
      <c r="M59" s="12" t="s">
        <v>77</v>
      </c>
      <c r="N59" s="7">
        <v>1.064822107634428</v>
      </c>
      <c r="P59" s="7">
        <v>1.3357419920289997</v>
      </c>
      <c r="R59" s="7">
        <v>3.4888243445560247</v>
      </c>
      <c r="S59" s="7"/>
      <c r="V59" s="12" t="s">
        <v>77</v>
      </c>
      <c r="W59" s="7">
        <v>1.3285714789742171</v>
      </c>
      <c r="Y59" s="7">
        <v>1.1714812773651715</v>
      </c>
      <c r="AA59" s="7">
        <v>1.0453071953489783</v>
      </c>
      <c r="AE59" s="14" t="s">
        <v>76</v>
      </c>
      <c r="AF59" s="7">
        <v>1.4513472069796305</v>
      </c>
      <c r="AH59" s="7">
        <v>1.3677729732665165</v>
      </c>
      <c r="AJ59" s="7">
        <v>0.95753362070062975</v>
      </c>
    </row>
    <row r="60" spans="1:37" x14ac:dyDescent="0.25">
      <c r="A60" s="9"/>
      <c r="M60" s="12" t="s">
        <v>74</v>
      </c>
      <c r="N60" s="7">
        <v>1.089421620469188</v>
      </c>
      <c r="P60" s="7">
        <v>0.96834658329601742</v>
      </c>
      <c r="R60" s="7">
        <v>1.9720293684952386</v>
      </c>
      <c r="S60" s="7"/>
      <c r="V60" s="12" t="s">
        <v>74</v>
      </c>
      <c r="W60" s="7">
        <v>0.69982481188677903</v>
      </c>
      <c r="Y60" s="7">
        <v>0.88624649180186066</v>
      </c>
      <c r="AA60" s="7">
        <v>0.78371530981029824</v>
      </c>
      <c r="AE60" s="14" t="s">
        <v>73</v>
      </c>
      <c r="AF60" s="7">
        <v>0.57689837785944631</v>
      </c>
      <c r="AH60" s="7">
        <v>1.0309976706167823</v>
      </c>
      <c r="AJ60" s="7">
        <v>1.4037705280305801</v>
      </c>
    </row>
    <row r="61" spans="1:37" x14ac:dyDescent="0.25">
      <c r="A61" s="11" t="s">
        <v>42</v>
      </c>
      <c r="B61" s="2">
        <v>17.87</v>
      </c>
      <c r="C61" s="2">
        <v>80.900000000000006</v>
      </c>
      <c r="D61" s="2">
        <v>12.3</v>
      </c>
      <c r="E61" s="2">
        <v>83.65</v>
      </c>
      <c r="I61" s="2">
        <v>21.9</v>
      </c>
      <c r="J61" s="2">
        <v>83.65</v>
      </c>
      <c r="M61" s="12" t="s">
        <v>71</v>
      </c>
      <c r="N61" s="7">
        <v>1.064822107634428</v>
      </c>
      <c r="P61" s="7">
        <v>0.84615594731170951</v>
      </c>
      <c r="R61" s="7">
        <v>0.40452235631004141</v>
      </c>
      <c r="S61" s="7"/>
      <c r="V61" s="12" t="s">
        <v>71</v>
      </c>
      <c r="W61" s="7">
        <v>1.6310659197858002</v>
      </c>
      <c r="Y61" s="7">
        <v>0.97560163013166845</v>
      </c>
      <c r="AA61" s="7">
        <v>1.2549464425608818</v>
      </c>
      <c r="AE61" s="14" t="s">
        <v>70</v>
      </c>
      <c r="AF61" s="7">
        <v>0.88902570771823664</v>
      </c>
      <c r="AH61" s="7">
        <v>0.64488484318560946</v>
      </c>
      <c r="AJ61" s="7">
        <v>1.2101050433899834</v>
      </c>
    </row>
    <row r="62" spans="1:37" x14ac:dyDescent="0.25">
      <c r="A62" s="11" t="s">
        <v>39</v>
      </c>
      <c r="B62" s="2">
        <v>17.899999999999999</v>
      </c>
      <c r="C62" s="2">
        <v>80.900000000000006</v>
      </c>
      <c r="D62" s="2">
        <v>12.33</v>
      </c>
      <c r="E62" s="2">
        <v>83.75</v>
      </c>
      <c r="I62" s="2">
        <v>24.33</v>
      </c>
      <c r="J62" s="2">
        <v>83.6</v>
      </c>
      <c r="M62" s="12" t="s">
        <v>68</v>
      </c>
      <c r="N62" s="7">
        <v>0.77341400164074026</v>
      </c>
      <c r="P62" s="7">
        <v>0.88201334032343492</v>
      </c>
      <c r="R62" s="7">
        <v>0.3083709059295579</v>
      </c>
      <c r="S62" s="7"/>
      <c r="V62" s="12" t="s">
        <v>68</v>
      </c>
      <c r="W62" s="7">
        <v>0.58484202366015281</v>
      </c>
      <c r="Y62" s="7">
        <v>0.81619936656797076</v>
      </c>
      <c r="AA62" s="7">
        <v>0.7252394769231566</v>
      </c>
      <c r="AE62" s="14" t="s">
        <v>67</v>
      </c>
      <c r="AF62" s="7">
        <v>1.2068044995143159</v>
      </c>
      <c r="AH62" s="7">
        <v>1.0194065757464346</v>
      </c>
      <c r="AJ62" s="7">
        <v>0.51682427500751715</v>
      </c>
    </row>
    <row r="63" spans="1:37" x14ac:dyDescent="0.25">
      <c r="A63" s="11" t="s">
        <v>36</v>
      </c>
      <c r="B63" s="2">
        <v>17.87</v>
      </c>
      <c r="C63" s="2">
        <v>81</v>
      </c>
      <c r="D63" s="2">
        <v>12.35</v>
      </c>
      <c r="E63" s="2">
        <v>82.85</v>
      </c>
      <c r="I63" s="2">
        <v>24.99</v>
      </c>
      <c r="J63" s="2">
        <v>83.6</v>
      </c>
      <c r="N63" s="7"/>
      <c r="P63" s="7"/>
      <c r="R63" s="7"/>
      <c r="S63" s="7"/>
      <c r="W63" s="7"/>
      <c r="Y63" s="7"/>
      <c r="AA63" s="7"/>
      <c r="AF63" s="7"/>
      <c r="AH63" s="7"/>
      <c r="AJ63" s="7"/>
    </row>
    <row r="64" spans="1:37" x14ac:dyDescent="0.25">
      <c r="A64" s="11" t="s">
        <v>35</v>
      </c>
      <c r="B64" s="2">
        <v>18.3</v>
      </c>
      <c r="C64" s="2">
        <v>80.900000000000006</v>
      </c>
      <c r="D64" s="2">
        <v>12.17</v>
      </c>
      <c r="E64" s="2">
        <v>83.75</v>
      </c>
      <c r="I64" s="2">
        <v>23.78</v>
      </c>
      <c r="J64" s="2">
        <v>83.6</v>
      </c>
      <c r="N64" s="7"/>
      <c r="P64" s="7"/>
      <c r="R64" s="7"/>
      <c r="S64" s="7"/>
      <c r="W64" s="7"/>
      <c r="Y64" s="7"/>
      <c r="AA64" s="7"/>
      <c r="AF64" s="7"/>
      <c r="AH64" s="7"/>
      <c r="AJ64" s="7"/>
    </row>
    <row r="65" spans="1:36" x14ac:dyDescent="0.25">
      <c r="A65" s="11" t="s">
        <v>34</v>
      </c>
      <c r="B65" s="2">
        <v>18.11</v>
      </c>
      <c r="C65" s="2">
        <v>80.900000000000006</v>
      </c>
      <c r="D65" s="2">
        <v>12.43</v>
      </c>
      <c r="E65" s="2">
        <v>83.75</v>
      </c>
      <c r="I65" s="2">
        <v>24.13</v>
      </c>
      <c r="J65" s="2">
        <v>83.6</v>
      </c>
      <c r="M65" s="12" t="s">
        <v>65</v>
      </c>
      <c r="N65" s="7">
        <v>0.75164602800282876</v>
      </c>
      <c r="P65" s="7">
        <v>0.85055715858299619</v>
      </c>
      <c r="R65" s="7">
        <v>0.41130028056039142</v>
      </c>
      <c r="S65" s="7"/>
      <c r="V65" s="12" t="s">
        <v>65</v>
      </c>
      <c r="W65" s="7">
        <v>0.60621785586218202</v>
      </c>
      <c r="Y65" s="7">
        <v>0.83891059358448095</v>
      </c>
      <c r="AA65" s="7">
        <v>2.592654864055655</v>
      </c>
      <c r="AE65" s="14" t="s">
        <v>64</v>
      </c>
      <c r="AF65" s="7">
        <v>1.1196500928580404</v>
      </c>
      <c r="AH65" s="7">
        <v>1.4720774661613103</v>
      </c>
      <c r="AJ65" s="7">
        <v>1.8150311800052563</v>
      </c>
    </row>
    <row r="66" spans="1:36" x14ac:dyDescent="0.25">
      <c r="A66" s="11" t="s">
        <v>31</v>
      </c>
      <c r="B66" s="2">
        <v>17.82</v>
      </c>
      <c r="C66" s="2">
        <v>81</v>
      </c>
      <c r="D66" s="2">
        <v>12.45</v>
      </c>
      <c r="E66" s="2">
        <v>83.75</v>
      </c>
      <c r="I66" s="2">
        <v>22.75</v>
      </c>
      <c r="J66" s="2">
        <v>83.65</v>
      </c>
      <c r="M66" s="12" t="s">
        <v>62</v>
      </c>
      <c r="N66" s="7">
        <v>0.84257393496101618</v>
      </c>
      <c r="P66" s="7">
        <v>1.1024480787901945</v>
      </c>
      <c r="R66" s="7">
        <v>0.33694675357422249</v>
      </c>
      <c r="S66" s="7"/>
      <c r="V66" s="12" t="s">
        <v>62</v>
      </c>
      <c r="W66" s="7">
        <v>1.7614851414192687</v>
      </c>
      <c r="Y66" s="7">
        <v>1.5344156995721834</v>
      </c>
      <c r="AA66" s="7">
        <v>2.0319033100145503</v>
      </c>
      <c r="AE66" s="4" t="s">
        <v>61</v>
      </c>
      <c r="AF66" s="7">
        <v>0.79677283530087928</v>
      </c>
      <c r="AH66" s="7">
        <v>1.0194065757464346</v>
      </c>
      <c r="AJ66" s="7">
        <v>0.55664643077746323</v>
      </c>
    </row>
    <row r="67" spans="1:36" x14ac:dyDescent="0.25">
      <c r="A67" s="11" t="s">
        <v>28</v>
      </c>
      <c r="B67" s="2">
        <v>18.3</v>
      </c>
      <c r="C67" s="2">
        <v>81</v>
      </c>
      <c r="D67" s="2">
        <v>12.33</v>
      </c>
      <c r="E67" s="2">
        <v>83.6</v>
      </c>
      <c r="I67" s="2">
        <v>23.28</v>
      </c>
      <c r="J67" s="2">
        <v>83.65</v>
      </c>
      <c r="M67" s="12" t="s">
        <v>59</v>
      </c>
      <c r="N67" s="7">
        <v>1.2423095998669671</v>
      </c>
      <c r="P67" s="7">
        <v>0.88201334032343492</v>
      </c>
      <c r="R67" s="7">
        <v>0.79949932919151701</v>
      </c>
      <c r="S67" s="7"/>
      <c r="V67" s="12" t="s">
        <v>59</v>
      </c>
      <c r="W67" s="7">
        <v>1.0656555286620011</v>
      </c>
      <c r="Y67" s="7">
        <v>1.0212644771094748</v>
      </c>
      <c r="AA67" s="7">
        <v>1.5234121980581854</v>
      </c>
      <c r="AE67" s="14" t="s">
        <v>58</v>
      </c>
      <c r="AF67" s="7">
        <v>1.3621505849688087</v>
      </c>
      <c r="AH67" s="7">
        <v>1.1741554483181833</v>
      </c>
      <c r="AJ67" s="7">
        <v>0.88903223294315747</v>
      </c>
    </row>
    <row r="68" spans="1:36" x14ac:dyDescent="0.25">
      <c r="A68" s="11" t="s">
        <v>25</v>
      </c>
      <c r="B68" s="2">
        <v>19.64</v>
      </c>
      <c r="C68" s="2">
        <v>81</v>
      </c>
      <c r="D68" s="2">
        <v>11.76</v>
      </c>
      <c r="E68" s="2">
        <v>83.75</v>
      </c>
      <c r="I68" s="2">
        <v>23.88</v>
      </c>
      <c r="J68" s="2">
        <v>83.65</v>
      </c>
      <c r="M68" s="12" t="s">
        <v>56</v>
      </c>
      <c r="N68" s="7">
        <v>1.1019336750281119</v>
      </c>
      <c r="P68" s="7">
        <v>0.89121264414204726</v>
      </c>
      <c r="R68" s="7">
        <v>0.507653891987632</v>
      </c>
      <c r="S68" s="7"/>
      <c r="V68" s="12" t="s">
        <v>56</v>
      </c>
      <c r="W68" s="7">
        <v>1.941758047174442</v>
      </c>
      <c r="Y68" s="7">
        <v>1.4392327775613896</v>
      </c>
      <c r="AA68" s="7">
        <v>1.2619166898462923</v>
      </c>
      <c r="AE68" s="14" t="s">
        <v>55</v>
      </c>
      <c r="AF68" s="7">
        <v>0.7018464678218318</v>
      </c>
      <c r="AH68" s="7">
        <v>1.1414317909406566</v>
      </c>
      <c r="AJ68" s="7">
        <v>3.1580438680518221</v>
      </c>
    </row>
    <row r="69" spans="1:36" x14ac:dyDescent="0.25">
      <c r="A69" s="9"/>
      <c r="M69" s="12" t="s">
        <v>53</v>
      </c>
      <c r="N69" s="7">
        <v>0.94450154650856344</v>
      </c>
      <c r="P69" s="7">
        <v>1.315113696255793</v>
      </c>
      <c r="R69" s="7">
        <v>0.43472431375297782</v>
      </c>
      <c r="S69" s="7"/>
      <c r="V69" s="12" t="s">
        <v>53</v>
      </c>
      <c r="W69" s="7">
        <v>1.2302049051678445</v>
      </c>
      <c r="Y69" s="7">
        <v>1.1502415953155147</v>
      </c>
      <c r="AA69" s="7">
        <v>0.94611749917927102</v>
      </c>
      <c r="AE69" s="14" t="s">
        <v>52</v>
      </c>
      <c r="AF69" s="7">
        <v>1.069174815265632</v>
      </c>
      <c r="AH69" s="7">
        <v>1.0971451244786234</v>
      </c>
      <c r="AJ69" s="7">
        <v>3.0343105689629222</v>
      </c>
    </row>
    <row r="70" spans="1:36" x14ac:dyDescent="0.25">
      <c r="A70" s="9"/>
      <c r="N70" s="7"/>
      <c r="P70" s="7"/>
      <c r="R70" s="7"/>
      <c r="S70" s="7"/>
      <c r="W70" s="7"/>
      <c r="Y70" s="7"/>
      <c r="AA70" s="7"/>
      <c r="AF70" s="7"/>
      <c r="AH70" s="7"/>
      <c r="AJ70" s="7"/>
    </row>
    <row r="71" spans="1:36" x14ac:dyDescent="0.25">
      <c r="A71" s="11" t="s">
        <v>20</v>
      </c>
      <c r="B71" s="2">
        <v>18.18</v>
      </c>
      <c r="C71" s="2">
        <v>80.900000000000006</v>
      </c>
      <c r="D71" s="2">
        <v>12.34</v>
      </c>
      <c r="E71" s="2">
        <v>83.65</v>
      </c>
      <c r="I71" s="2">
        <v>23.79</v>
      </c>
      <c r="J71" s="2">
        <v>83.65</v>
      </c>
      <c r="N71" s="7"/>
      <c r="P71" s="7"/>
      <c r="R71" s="7"/>
      <c r="S71" s="7"/>
      <c r="W71" s="7"/>
      <c r="Y71" s="7"/>
      <c r="AA71" s="7"/>
      <c r="AF71" s="7"/>
      <c r="AH71" s="7"/>
      <c r="AJ71" s="7"/>
    </row>
    <row r="72" spans="1:36" x14ac:dyDescent="0.25">
      <c r="A72" s="11" t="s">
        <v>19</v>
      </c>
      <c r="B72" s="2">
        <v>17.940000000000001</v>
      </c>
      <c r="C72" s="2">
        <v>80.900000000000006</v>
      </c>
      <c r="D72" s="2">
        <v>12.52</v>
      </c>
      <c r="E72" s="2">
        <v>83.5</v>
      </c>
      <c r="I72" s="2">
        <v>21.44</v>
      </c>
      <c r="J72" s="2">
        <v>83.65</v>
      </c>
      <c r="M72" s="12" t="s">
        <v>48</v>
      </c>
      <c r="N72" s="7">
        <v>2.0768531088207096</v>
      </c>
      <c r="P72" s="7">
        <v>0.72419850970392885</v>
      </c>
      <c r="R72" s="7">
        <v>0.84972524469355704</v>
      </c>
      <c r="S72" s="7"/>
      <c r="V72" s="12" t="s">
        <v>48</v>
      </c>
      <c r="W72" s="7">
        <v>0.72540323673403517</v>
      </c>
      <c r="Y72" s="7">
        <v>0.7690787859910182</v>
      </c>
      <c r="AA72" s="7">
        <v>0.89513832225323631</v>
      </c>
      <c r="AE72" s="14" t="s">
        <v>47</v>
      </c>
      <c r="AF72" s="7">
        <v>1.4101013272771756</v>
      </c>
      <c r="AH72" s="7">
        <v>2.0900107447689487</v>
      </c>
      <c r="AJ72" s="7">
        <v>11.346927372248384</v>
      </c>
    </row>
    <row r="73" spans="1:36" x14ac:dyDescent="0.25">
      <c r="A73" s="11" t="s">
        <v>18</v>
      </c>
      <c r="B73" s="2">
        <v>17.89</v>
      </c>
      <c r="C73" s="2">
        <v>81</v>
      </c>
      <c r="D73" s="2">
        <v>12.18</v>
      </c>
      <c r="E73" s="2">
        <v>83.6</v>
      </c>
      <c r="I73" s="2">
        <v>23.91</v>
      </c>
      <c r="J73" s="2">
        <v>83.65</v>
      </c>
      <c r="M73" s="12" t="s">
        <v>46</v>
      </c>
      <c r="N73" s="7">
        <v>1.662249484970002</v>
      </c>
      <c r="P73" s="7">
        <v>0.73555796942153506</v>
      </c>
      <c r="R73" s="7">
        <v>0.60609887730273471</v>
      </c>
      <c r="S73" s="7"/>
      <c r="V73" s="12" t="s">
        <v>46</v>
      </c>
      <c r="W73" s="7">
        <v>1.8446903103889902</v>
      </c>
      <c r="Y73" s="7">
        <v>1.2778509454023581</v>
      </c>
      <c r="AA73" s="7">
        <v>1.4573822937759398</v>
      </c>
      <c r="AE73" s="14" t="s">
        <v>45</v>
      </c>
      <c r="AF73" s="7">
        <v>0.21031212607839636</v>
      </c>
      <c r="AH73" s="7">
        <v>0.6633730181460904</v>
      </c>
      <c r="AJ73" s="7">
        <v>4.7097672441705605</v>
      </c>
    </row>
    <row r="74" spans="1:36" x14ac:dyDescent="0.25">
      <c r="A74" s="11" t="s">
        <v>17</v>
      </c>
      <c r="B74" s="2">
        <v>18.41</v>
      </c>
      <c r="C74" s="2">
        <v>81</v>
      </c>
      <c r="D74" s="2">
        <v>12.33</v>
      </c>
      <c r="E74" s="2">
        <v>83.65</v>
      </c>
      <c r="I74" s="2">
        <v>23.95</v>
      </c>
      <c r="J74" s="2">
        <v>83.6</v>
      </c>
      <c r="M74" s="12" t="s">
        <v>44</v>
      </c>
      <c r="N74" s="7">
        <v>0.9886453651045698</v>
      </c>
      <c r="P74" s="7">
        <v>0.90050789570530032</v>
      </c>
      <c r="R74" s="7">
        <v>0.70777834194685463</v>
      </c>
      <c r="S74" s="7"/>
      <c r="V74" s="12" t="s">
        <v>44</v>
      </c>
      <c r="W74" s="7">
        <v>0.90437296589684213</v>
      </c>
      <c r="Y74" s="7">
        <v>0.99361651371396287</v>
      </c>
      <c r="AA74" s="7">
        <v>0.81469824006395408</v>
      </c>
      <c r="AE74" s="14" t="s">
        <v>43</v>
      </c>
      <c r="AF74" s="7">
        <v>1.6100780223596114</v>
      </c>
      <c r="AH74" s="7">
        <v>2.1621174350888421</v>
      </c>
      <c r="AJ74" s="7">
        <v>3.2868227710614355</v>
      </c>
    </row>
    <row r="75" spans="1:36" x14ac:dyDescent="0.25">
      <c r="A75" s="11" t="s">
        <v>16</v>
      </c>
      <c r="B75" s="2">
        <v>17.649999999999999</v>
      </c>
      <c r="C75" s="2">
        <v>80.900000000000006</v>
      </c>
      <c r="D75" s="2">
        <v>12.37</v>
      </c>
      <c r="E75" s="2">
        <v>83.75</v>
      </c>
      <c r="I75" s="2">
        <v>22.75</v>
      </c>
      <c r="J75" s="2">
        <v>83.65</v>
      </c>
      <c r="M75" s="12" t="s">
        <v>41</v>
      </c>
      <c r="N75" s="7">
        <v>0.2799107745588863</v>
      </c>
      <c r="P75" s="7">
        <v>2.6492981186610889</v>
      </c>
      <c r="R75" s="7">
        <v>0.85444480473157891</v>
      </c>
      <c r="S75" s="7"/>
      <c r="V75" s="12" t="s">
        <v>41</v>
      </c>
      <c r="W75" s="7">
        <v>0.88601059001363047</v>
      </c>
      <c r="Y75" s="7">
        <v>0.73133869507979343</v>
      </c>
      <c r="AA75" s="7">
        <v>1.4983074924002404</v>
      </c>
      <c r="AE75" s="14" t="s">
        <v>40</v>
      </c>
      <c r="AF75" s="7">
        <v>0.35747914939544745</v>
      </c>
      <c r="AH75" s="7">
        <v>0.74278023134171356</v>
      </c>
      <c r="AJ75" s="7">
        <v>1.5646277941992686</v>
      </c>
    </row>
    <row r="76" spans="1:36" x14ac:dyDescent="0.25">
      <c r="A76" s="11" t="s">
        <v>15</v>
      </c>
      <c r="B76" s="2">
        <v>17.77</v>
      </c>
      <c r="C76" s="2">
        <v>80.900000000000006</v>
      </c>
      <c r="D76" s="2">
        <v>12.49</v>
      </c>
      <c r="E76" s="2">
        <v>83.85</v>
      </c>
      <c r="I76" s="2">
        <v>24.01</v>
      </c>
      <c r="J76" s="2">
        <v>83.65</v>
      </c>
      <c r="M76" s="12" t="s">
        <v>38</v>
      </c>
      <c r="N76" s="7">
        <v>1.1082434876566565</v>
      </c>
      <c r="P76" s="7">
        <v>0.76672857251928606</v>
      </c>
      <c r="R76" s="7">
        <v>0.39785612723548985</v>
      </c>
      <c r="S76" s="7"/>
      <c r="V76" s="12" t="s">
        <v>38</v>
      </c>
      <c r="W76" s="7">
        <v>0.61878158846529185</v>
      </c>
      <c r="Y76" s="7">
        <v>0.55580736888738824</v>
      </c>
      <c r="AA76" s="7">
        <v>0.61420968683105059</v>
      </c>
      <c r="AE76" s="14" t="s">
        <v>37</v>
      </c>
      <c r="AF76" s="7">
        <v>1.4264571211098391</v>
      </c>
      <c r="AH76" s="7">
        <v>1.4149620044512112</v>
      </c>
      <c r="AJ76" s="7">
        <v>8.7758725052974924</v>
      </c>
    </row>
    <row r="77" spans="1:36" x14ac:dyDescent="0.25">
      <c r="A77" s="11" t="s">
        <v>14</v>
      </c>
      <c r="B77" s="2">
        <v>18.809999999999999</v>
      </c>
      <c r="C77" s="2">
        <v>81</v>
      </c>
      <c r="D77" s="2">
        <v>11.84</v>
      </c>
      <c r="E77" s="2">
        <v>82.6</v>
      </c>
      <c r="I77" s="2">
        <v>23.75</v>
      </c>
      <c r="J77" s="2">
        <v>83.65</v>
      </c>
      <c r="N77" s="7"/>
      <c r="P77" s="7"/>
      <c r="R77" s="7"/>
      <c r="S77" s="7"/>
      <c r="W77" s="7"/>
      <c r="Y77" s="7"/>
      <c r="AA77" s="7"/>
      <c r="AF77" s="7"/>
      <c r="AH77" s="7"/>
      <c r="AJ77" s="7"/>
    </row>
    <row r="78" spans="1:36" x14ac:dyDescent="0.25">
      <c r="A78" s="11"/>
      <c r="B78" s="2">
        <v>1.990000000000002</v>
      </c>
      <c r="N78" s="7"/>
      <c r="P78" s="7"/>
      <c r="R78" s="7"/>
      <c r="S78" s="7"/>
      <c r="W78" s="7"/>
      <c r="Y78" s="7"/>
      <c r="AA78" s="7"/>
      <c r="AF78" s="7"/>
      <c r="AH78" s="7"/>
      <c r="AJ78" s="7"/>
    </row>
    <row r="79" spans="1:36" x14ac:dyDescent="0.25">
      <c r="A79" s="9"/>
      <c r="M79" s="12" t="s">
        <v>33</v>
      </c>
      <c r="N79" s="7">
        <v>0.59137722485861921</v>
      </c>
      <c r="P79" s="7">
        <v>0.89584821415366467</v>
      </c>
      <c r="R79" s="7">
        <v>1.3758033639845957</v>
      </c>
      <c r="S79" s="7"/>
      <c r="V79" s="12" t="s">
        <v>33</v>
      </c>
      <c r="W79" s="7">
        <v>1.3842108296496312</v>
      </c>
      <c r="Y79" s="7">
        <v>1.2207155867482491</v>
      </c>
      <c r="AA79" s="7">
        <v>2.549929830530441</v>
      </c>
      <c r="AE79" s="14" t="s">
        <v>32</v>
      </c>
      <c r="AF79" s="7">
        <v>0.82959078488119553</v>
      </c>
      <c r="AH79" s="7">
        <v>1.3833251451588968</v>
      </c>
      <c r="AJ79" s="7">
        <v>2.1913677604034141</v>
      </c>
    </row>
    <row r="80" spans="1:36" x14ac:dyDescent="0.25">
      <c r="M80" s="12" t="s">
        <v>30</v>
      </c>
      <c r="N80" s="7">
        <v>1.3846651501363374</v>
      </c>
      <c r="P80" s="7">
        <v>0.85055715858299619</v>
      </c>
      <c r="R80" s="7">
        <v>1.765239060348937</v>
      </c>
      <c r="S80" s="7"/>
      <c r="V80" s="12" t="s">
        <v>30</v>
      </c>
      <c r="W80" s="7">
        <v>1.0333652527370376</v>
      </c>
      <c r="Y80" s="7">
        <v>0.76207495717214169</v>
      </c>
      <c r="AA80" s="7">
        <v>1.7987972012593483</v>
      </c>
      <c r="AE80" s="14" t="s">
        <v>29</v>
      </c>
      <c r="AF80" s="7">
        <v>1.3465321315241947</v>
      </c>
      <c r="AH80" s="7">
        <v>1.5401807044817664</v>
      </c>
      <c r="AJ80" s="7">
        <v>11.675538988232988</v>
      </c>
    </row>
    <row r="81" spans="1:36" x14ac:dyDescent="0.25">
      <c r="A81" s="5" t="s">
        <v>90</v>
      </c>
      <c r="B81" s="5"/>
      <c r="C81" s="5"/>
      <c r="D81" s="5"/>
      <c r="E81" s="5"/>
      <c r="M81" s="12" t="s">
        <v>27</v>
      </c>
      <c r="N81" s="7">
        <v>2.1007058568479096</v>
      </c>
      <c r="P81" s="7">
        <v>1.242164976049221</v>
      </c>
      <c r="R81" s="7">
        <v>3.6671488338626093</v>
      </c>
      <c r="S81" s="7"/>
      <c r="V81" s="12" t="s">
        <v>27</v>
      </c>
      <c r="W81" s="7">
        <v>0.87696968986396451</v>
      </c>
      <c r="Y81" s="7">
        <v>0.67046128641309344</v>
      </c>
      <c r="AA81" s="7">
        <v>2.549929830530441</v>
      </c>
      <c r="AE81" s="14" t="s">
        <v>26</v>
      </c>
      <c r="AF81" s="7">
        <v>0.94724107016369108</v>
      </c>
      <c r="AH81" s="7">
        <v>1.6670301389866518</v>
      </c>
      <c r="AJ81" s="7">
        <v>34.746084954493185</v>
      </c>
    </row>
    <row r="82" spans="1:36" x14ac:dyDescent="0.25">
      <c r="M82" s="15" t="s">
        <v>24</v>
      </c>
      <c r="N82" s="7">
        <v>1.63401864997119</v>
      </c>
      <c r="P82" s="7">
        <v>1.3923464816891127</v>
      </c>
      <c r="R82" s="7">
        <v>1.6608985709499657</v>
      </c>
      <c r="S82" s="7"/>
      <c r="V82" s="15" t="s">
        <v>24</v>
      </c>
      <c r="W82" s="7">
        <v>0.86358102102929013</v>
      </c>
      <c r="Y82" s="7">
        <v>1.1293870018731531</v>
      </c>
      <c r="AA82" s="7">
        <v>1.7987972012593483</v>
      </c>
      <c r="AE82" s="14" t="s">
        <v>23</v>
      </c>
      <c r="AF82" s="7">
        <v>0.77860595140588795</v>
      </c>
      <c r="AH82" s="7">
        <v>1.7639843122914896</v>
      </c>
      <c r="AJ82" s="7">
        <v>21.385952641855425</v>
      </c>
    </row>
    <row r="83" spans="1:36" x14ac:dyDescent="0.25">
      <c r="A83" s="9"/>
      <c r="B83" s="2" t="s">
        <v>89</v>
      </c>
      <c r="I83" s="2" t="s">
        <v>83</v>
      </c>
      <c r="J83" s="2" t="s">
        <v>83</v>
      </c>
      <c r="M83" s="12" t="s">
        <v>22</v>
      </c>
      <c r="N83" s="7">
        <v>1.1403386682668679</v>
      </c>
      <c r="P83" s="7">
        <v>1.0854226164032961</v>
      </c>
      <c r="R83" s="7">
        <v>0.71963743431325489</v>
      </c>
      <c r="S83" s="7"/>
      <c r="V83" s="12" t="s">
        <v>22</v>
      </c>
      <c r="W83" s="7">
        <v>0.71432852820021941</v>
      </c>
      <c r="Y83" s="7">
        <v>0.81619936656797076</v>
      </c>
      <c r="AA83" s="7">
        <v>1.2901869780360324</v>
      </c>
      <c r="AE83" s="14" t="s">
        <v>21</v>
      </c>
      <c r="AF83" s="7">
        <v>0.62180458216740486</v>
      </c>
      <c r="AH83" s="7">
        <v>1.3221576978838481</v>
      </c>
      <c r="AJ83" s="7">
        <v>29.612383325643343</v>
      </c>
    </row>
    <row r="84" spans="1:36" x14ac:dyDescent="0.25">
      <c r="A84" s="11" t="s">
        <v>88</v>
      </c>
      <c r="B84" s="7">
        <v>0.77673313021776058</v>
      </c>
      <c r="I84" s="7">
        <v>1.1117626936564804</v>
      </c>
      <c r="J84" s="7">
        <v>1.4313316252453308</v>
      </c>
    </row>
    <row r="85" spans="1:36" ht="15.75" x14ac:dyDescent="0.25">
      <c r="A85" s="11" t="s">
        <v>87</v>
      </c>
      <c r="B85" s="7">
        <v>1.1783988610499827</v>
      </c>
      <c r="I85" s="7">
        <v>0.71235271840742176</v>
      </c>
      <c r="J85" s="7">
        <v>0.60450900111418793</v>
      </c>
      <c r="M85" s="16" t="s">
        <v>86</v>
      </c>
      <c r="V85" s="16" t="s">
        <v>86</v>
      </c>
    </row>
    <row r="86" spans="1:36" ht="15.75" thickBot="1" x14ac:dyDescent="0.3">
      <c r="A86" s="11" t="s">
        <v>85</v>
      </c>
      <c r="B86" s="7">
        <v>0.8706958668844359</v>
      </c>
      <c r="I86" s="7">
        <v>1.2559595754707582</v>
      </c>
      <c r="J86" s="7">
        <v>1.4424779343043062</v>
      </c>
      <c r="N86" s="2" t="s">
        <v>84</v>
      </c>
      <c r="W86" s="2" t="s">
        <v>83</v>
      </c>
      <c r="AE86" s="1" t="s">
        <v>82</v>
      </c>
    </row>
    <row r="87" spans="1:36" x14ac:dyDescent="0.25">
      <c r="A87" s="11" t="s">
        <v>81</v>
      </c>
      <c r="B87" s="7">
        <v>1.1650185722215691</v>
      </c>
      <c r="I87" s="7">
        <v>1.2869698544940813</v>
      </c>
      <c r="J87" s="7">
        <v>1.1046775435004128</v>
      </c>
      <c r="M87" s="12" t="s">
        <v>80</v>
      </c>
      <c r="N87" s="7">
        <v>1.1247877073799282</v>
      </c>
      <c r="V87" s="12" t="s">
        <v>80</v>
      </c>
      <c r="W87" s="7">
        <v>1.1087911564552968</v>
      </c>
      <c r="AE87" s="13" t="s">
        <v>79</v>
      </c>
      <c r="AF87" s="7">
        <v>1.1027705904606215</v>
      </c>
    </row>
    <row r="88" spans="1:36" x14ac:dyDescent="0.25">
      <c r="A88" s="11" t="s">
        <v>78</v>
      </c>
      <c r="B88" s="7">
        <v>0.99857356945407483</v>
      </c>
      <c r="I88" s="7">
        <v>1.1254039968477598</v>
      </c>
      <c r="J88" s="7">
        <v>1.1270116006204969</v>
      </c>
      <c r="M88" s="12" t="s">
        <v>77</v>
      </c>
      <c r="N88" s="7">
        <v>2.6118998769039825</v>
      </c>
      <c r="V88" s="12" t="s">
        <v>77</v>
      </c>
      <c r="W88" s="7">
        <v>0.89229526373654333</v>
      </c>
      <c r="AE88" s="14" t="s">
        <v>76</v>
      </c>
      <c r="AF88" s="7">
        <v>0.70006765699854945</v>
      </c>
    </row>
    <row r="89" spans="1:36" x14ac:dyDescent="0.25">
      <c r="A89" s="11" t="s">
        <v>75</v>
      </c>
      <c r="B89" s="7">
        <v>1.0940969048902749</v>
      </c>
      <c r="I89" s="7">
        <v>1.0783784627469217</v>
      </c>
      <c r="J89" s="7">
        <v>0.98563340955166168</v>
      </c>
      <c r="M89" s="12" t="s">
        <v>74</v>
      </c>
      <c r="N89" s="2">
        <v>2.0364912754511177</v>
      </c>
      <c r="V89" s="12" t="s">
        <v>74</v>
      </c>
      <c r="W89" s="7">
        <v>0.88430850453004051</v>
      </c>
      <c r="AE89" s="14" t="s">
        <v>73</v>
      </c>
      <c r="AF89" s="7">
        <v>1.3615651790859924</v>
      </c>
    </row>
    <row r="90" spans="1:36" x14ac:dyDescent="0.25">
      <c r="A90" s="11" t="s">
        <v>72</v>
      </c>
      <c r="B90" s="7">
        <v>0.93244510814508708</v>
      </c>
      <c r="I90" s="7">
        <v>0.7571411811675075</v>
      </c>
      <c r="J90" s="7">
        <v>0.81199544568761628</v>
      </c>
      <c r="M90" s="12" t="s">
        <v>71</v>
      </c>
      <c r="N90" s="7">
        <v>0.47807068850042866</v>
      </c>
      <c r="V90" s="12" t="s">
        <v>71</v>
      </c>
      <c r="W90" s="7">
        <v>1.2863308176222632</v>
      </c>
      <c r="AE90" s="14" t="s">
        <v>70</v>
      </c>
      <c r="AF90" s="7">
        <v>1.8764668702900393</v>
      </c>
    </row>
    <row r="91" spans="1:36" x14ac:dyDescent="0.25">
      <c r="A91" s="11" t="s">
        <v>69</v>
      </c>
      <c r="B91" s="7">
        <v>1.0572492688290387</v>
      </c>
      <c r="I91" s="7">
        <v>0.85014353126265607</v>
      </c>
      <c r="J91" s="7">
        <v>0.80410888550836879</v>
      </c>
      <c r="M91" s="12" t="s">
        <v>68</v>
      </c>
      <c r="N91" s="7">
        <v>0.34962158941550486</v>
      </c>
      <c r="V91" s="12" t="s">
        <v>68</v>
      </c>
      <c r="W91" s="7">
        <v>0.88855677501038677</v>
      </c>
      <c r="AE91" s="14" t="s">
        <v>67</v>
      </c>
      <c r="AF91" s="7">
        <v>0.50698542397481172</v>
      </c>
    </row>
    <row r="92" spans="1:36" x14ac:dyDescent="0.25">
      <c r="A92" s="9"/>
      <c r="B92" s="7"/>
      <c r="I92" s="7"/>
      <c r="J92" s="7"/>
      <c r="N92" s="7"/>
      <c r="W92" s="7"/>
      <c r="AF92" s="7"/>
    </row>
    <row r="93" spans="1:36" x14ac:dyDescent="0.25">
      <c r="A93" s="9"/>
      <c r="B93" s="7"/>
      <c r="I93" s="7"/>
      <c r="J93" s="7"/>
      <c r="N93" s="7"/>
      <c r="W93" s="7"/>
      <c r="AF93" s="7"/>
    </row>
    <row r="94" spans="1:36" x14ac:dyDescent="0.25">
      <c r="A94" s="11" t="s">
        <v>66</v>
      </c>
      <c r="B94" s="7">
        <v>0.96494302420424305</v>
      </c>
      <c r="I94" s="7">
        <v>2.0707433541998781</v>
      </c>
      <c r="J94" s="7">
        <v>2.1459747386718013</v>
      </c>
      <c r="M94" s="12" t="s">
        <v>65</v>
      </c>
      <c r="N94" s="7">
        <v>0.48356571502567314</v>
      </c>
      <c r="V94" s="12" t="s">
        <v>65</v>
      </c>
      <c r="W94" s="2">
        <v>3.0905019961397908</v>
      </c>
      <c r="AE94" s="14" t="s">
        <v>64</v>
      </c>
      <c r="AF94" s="7">
        <v>1.2329725994232188</v>
      </c>
    </row>
    <row r="95" spans="1:36" x14ac:dyDescent="0.25">
      <c r="A95" s="11" t="s">
        <v>63</v>
      </c>
      <c r="B95" s="7">
        <v>1.0816738339950256</v>
      </c>
      <c r="I95" s="7">
        <v>2.6107004796614675</v>
      </c>
      <c r="J95" s="7">
        <v>2.4135745893188294</v>
      </c>
      <c r="M95" s="12" t="s">
        <v>62</v>
      </c>
      <c r="N95" s="7">
        <v>0.30563503175948337</v>
      </c>
      <c r="V95" s="12" t="s">
        <v>62</v>
      </c>
      <c r="W95" s="7">
        <v>1.3242195779025681</v>
      </c>
      <c r="AE95" s="4" t="s">
        <v>61</v>
      </c>
      <c r="AF95" s="7">
        <v>0.54604948017906696</v>
      </c>
    </row>
    <row r="96" spans="1:36" x14ac:dyDescent="0.25">
      <c r="A96" s="11" t="s">
        <v>60</v>
      </c>
      <c r="B96" s="7">
        <v>1.1322287681657872</v>
      </c>
      <c r="I96" s="7">
        <v>1.0783784627469217</v>
      </c>
      <c r="J96" s="7">
        <v>0.95243867058235665</v>
      </c>
      <c r="M96" s="12" t="s">
        <v>59</v>
      </c>
      <c r="N96" s="7">
        <v>0.90644811437697759</v>
      </c>
      <c r="V96" s="12" t="s">
        <v>59</v>
      </c>
      <c r="W96" s="7">
        <v>1.4916921445950604</v>
      </c>
      <c r="AE96" s="14" t="s">
        <v>58</v>
      </c>
      <c r="AF96" s="7">
        <v>0.75716740421089412</v>
      </c>
    </row>
    <row r="97" spans="1:32" x14ac:dyDescent="0.25">
      <c r="A97" s="11" t="s">
        <v>57</v>
      </c>
      <c r="B97" s="7">
        <v>0.53897539461554322</v>
      </c>
      <c r="I97" s="7">
        <v>1.3187457930369346</v>
      </c>
      <c r="J97" s="7">
        <v>2.4467643721984929</v>
      </c>
      <c r="M97" s="12" t="s">
        <v>56</v>
      </c>
      <c r="N97" s="7">
        <v>0.56962150988818205</v>
      </c>
      <c r="V97" s="12" t="s">
        <v>56</v>
      </c>
      <c r="W97" s="7">
        <v>0.876798186867632</v>
      </c>
      <c r="AE97" s="14" t="s">
        <v>55</v>
      </c>
      <c r="AF97" s="7">
        <v>2.766739014207122</v>
      </c>
    </row>
    <row r="98" spans="1:32" x14ac:dyDescent="0.25">
      <c r="A98" s="11" t="s">
        <v>54</v>
      </c>
      <c r="B98" s="7">
        <v>0.68896545014914257</v>
      </c>
      <c r="I98" s="7">
        <v>1.593142459434866</v>
      </c>
      <c r="J98" s="7">
        <v>2.3123691602967802</v>
      </c>
      <c r="M98" s="12" t="s">
        <v>53</v>
      </c>
      <c r="N98" s="7">
        <v>0.33056025117118304</v>
      </c>
      <c r="V98" s="12" t="s">
        <v>53</v>
      </c>
      <c r="W98" s="7">
        <v>0.82253806768285764</v>
      </c>
      <c r="AE98" s="14" t="s">
        <v>52</v>
      </c>
      <c r="AF98" s="7">
        <v>2.7656419385765973</v>
      </c>
    </row>
    <row r="99" spans="1:32" x14ac:dyDescent="0.25">
      <c r="A99" s="11" t="s">
        <v>51</v>
      </c>
      <c r="B99" s="7">
        <v>1.2056222232426257</v>
      </c>
      <c r="I99" s="7">
        <v>3.4984011250850475</v>
      </c>
      <c r="J99" s="7">
        <v>2.9017390834715986</v>
      </c>
      <c r="N99" s="7"/>
      <c r="W99" s="7"/>
      <c r="AF99" s="7"/>
    </row>
    <row r="100" spans="1:32" x14ac:dyDescent="0.25">
      <c r="A100" s="11" t="s">
        <v>50</v>
      </c>
      <c r="B100" s="7">
        <v>0.94315428065195217</v>
      </c>
      <c r="I100" s="7">
        <v>1.0783784627469217</v>
      </c>
      <c r="J100" s="7">
        <v>1.1433744031798236</v>
      </c>
      <c r="N100" s="7"/>
      <c r="W100" s="7"/>
      <c r="AF100" s="7"/>
    </row>
    <row r="101" spans="1:32" x14ac:dyDescent="0.25">
      <c r="A101" s="11" t="s">
        <v>49</v>
      </c>
      <c r="B101" s="7">
        <v>0.92185753438206952</v>
      </c>
      <c r="I101" s="7">
        <v>2.4562652645134082</v>
      </c>
      <c r="J101" s="7">
        <v>2.6644738182455359</v>
      </c>
      <c r="M101" s="12" t="s">
        <v>48</v>
      </c>
      <c r="N101" s="7">
        <v>1.1733319432553746</v>
      </c>
      <c r="V101" s="12" t="s">
        <v>48</v>
      </c>
      <c r="W101" s="7">
        <v>1.1639097821425155</v>
      </c>
      <c r="AE101" s="14" t="s">
        <v>47</v>
      </c>
      <c r="AF101" s="7">
        <v>5.4291239414191574</v>
      </c>
    </row>
    <row r="102" spans="1:32" x14ac:dyDescent="0.25">
      <c r="A102" s="11"/>
      <c r="B102" s="7"/>
      <c r="I102" s="7"/>
      <c r="J102" s="7"/>
      <c r="M102" s="12" t="s">
        <v>46</v>
      </c>
      <c r="N102" s="7">
        <v>0.82399879071310878</v>
      </c>
      <c r="V102" s="12" t="s">
        <v>46</v>
      </c>
      <c r="W102" s="7">
        <v>1.1404947494224786</v>
      </c>
      <c r="AE102" s="14" t="s">
        <v>45</v>
      </c>
      <c r="AF102" s="7">
        <v>7.0997268736265644</v>
      </c>
    </row>
    <row r="103" spans="1:32" x14ac:dyDescent="0.25">
      <c r="A103" s="9"/>
      <c r="B103" s="7"/>
      <c r="I103" s="7"/>
      <c r="J103" s="7"/>
      <c r="M103" s="12" t="s">
        <v>44</v>
      </c>
      <c r="N103" s="7">
        <v>0.7859768307667141</v>
      </c>
      <c r="V103" s="12" t="s">
        <v>44</v>
      </c>
      <c r="W103" s="7">
        <v>0.81993226644226769</v>
      </c>
      <c r="AE103" s="14" t="s">
        <v>43</v>
      </c>
      <c r="AF103" s="7">
        <v>1.5201869786163482</v>
      </c>
    </row>
    <row r="104" spans="1:32" x14ac:dyDescent="0.25">
      <c r="A104" s="11" t="s">
        <v>42</v>
      </c>
      <c r="B104" s="7">
        <v>1.185146523076668</v>
      </c>
      <c r="I104" s="7">
        <v>7.406201544580548</v>
      </c>
      <c r="J104" s="7">
        <v>6.2491864089124407</v>
      </c>
      <c r="M104" s="12" t="s">
        <v>41</v>
      </c>
      <c r="N104" s="7">
        <v>0.32251742403508787</v>
      </c>
      <c r="V104" s="12" t="s">
        <v>41</v>
      </c>
      <c r="W104" s="7">
        <v>2.0487190168937608</v>
      </c>
      <c r="AE104" s="14" t="s">
        <v>40</v>
      </c>
      <c r="AF104" s="7">
        <v>2.1064478134710436</v>
      </c>
    </row>
    <row r="105" spans="1:32" x14ac:dyDescent="0.25">
      <c r="A105" s="11" t="s">
        <v>39</v>
      </c>
      <c r="B105" s="7">
        <v>1.1650185722215691</v>
      </c>
      <c r="I105" s="7">
        <v>1.683015890224985</v>
      </c>
      <c r="J105" s="7">
        <v>1.4446258028450558</v>
      </c>
      <c r="M105" s="12" t="s">
        <v>38</v>
      </c>
      <c r="N105" s="7">
        <v>0.51890087508833815</v>
      </c>
      <c r="V105" s="12" t="s">
        <v>38</v>
      </c>
      <c r="W105" s="7">
        <v>1.1050765448838358</v>
      </c>
      <c r="AE105" s="14" t="s">
        <v>37</v>
      </c>
      <c r="AF105" s="7">
        <v>6.2021965803252703</v>
      </c>
    </row>
    <row r="106" spans="1:32" x14ac:dyDescent="0.25">
      <c r="A106" s="11" t="s">
        <v>36</v>
      </c>
      <c r="B106" s="7">
        <v>1.185146523076668</v>
      </c>
      <c r="I106" s="7">
        <v>1.1254039968477598</v>
      </c>
      <c r="J106" s="7">
        <v>0.94959059908152521</v>
      </c>
      <c r="N106" s="7"/>
      <c r="W106" s="7"/>
      <c r="AF106" s="7"/>
    </row>
    <row r="107" spans="1:32" x14ac:dyDescent="0.25">
      <c r="A107" s="11" t="s">
        <v>35</v>
      </c>
      <c r="B107" s="7">
        <v>0.92713620808447028</v>
      </c>
      <c r="I107" s="7">
        <v>2.3536290678403797</v>
      </c>
      <c r="J107" s="7">
        <v>2.538601175660204</v>
      </c>
      <c r="N107" s="7"/>
      <c r="W107" s="7"/>
      <c r="AF107" s="7"/>
    </row>
    <row r="108" spans="1:32" x14ac:dyDescent="0.25">
      <c r="A108" s="11" t="s">
        <v>34</v>
      </c>
      <c r="B108" s="7">
        <v>1.0333762186990993</v>
      </c>
      <c r="I108" s="7">
        <v>1.9013049592853521</v>
      </c>
      <c r="J108" s="7">
        <v>1.8398961819335018</v>
      </c>
      <c r="M108" s="12" t="s">
        <v>33</v>
      </c>
      <c r="N108" s="7">
        <v>1.5357549886778079</v>
      </c>
      <c r="V108" s="12" t="s">
        <v>33</v>
      </c>
      <c r="W108" s="7">
        <v>2.0888811924839614</v>
      </c>
      <c r="AE108" s="14" t="s">
        <v>32</v>
      </c>
      <c r="AF108" s="7">
        <v>1.584130649307109</v>
      </c>
    </row>
    <row r="109" spans="1:32" x14ac:dyDescent="0.25">
      <c r="A109" s="11" t="s">
        <v>31</v>
      </c>
      <c r="B109" s="7">
        <v>1.2194688467639823</v>
      </c>
      <c r="I109" s="7">
        <v>4.4106274574218256</v>
      </c>
      <c r="J109" s="7">
        <v>3.6168430781368412</v>
      </c>
      <c r="M109" s="12" t="s">
        <v>30</v>
      </c>
      <c r="N109" s="7">
        <v>2.075391456689136</v>
      </c>
      <c r="V109" s="12" t="s">
        <v>30</v>
      </c>
      <c r="W109" s="7">
        <v>2.3603940587868264</v>
      </c>
      <c r="AE109" s="14" t="s">
        <v>29</v>
      </c>
      <c r="AF109" s="7">
        <v>7.580629308144414</v>
      </c>
    </row>
    <row r="110" spans="1:32" x14ac:dyDescent="0.25">
      <c r="A110" s="11" t="s">
        <v>28</v>
      </c>
      <c r="B110" s="7">
        <v>0.92713620808447028</v>
      </c>
      <c r="I110" s="7">
        <v>3.1926177991937967</v>
      </c>
      <c r="J110" s="7">
        <v>3.4435261737754517</v>
      </c>
      <c r="M110" s="12" t="s">
        <v>27</v>
      </c>
      <c r="N110" s="7">
        <v>2.9522236615672357</v>
      </c>
      <c r="V110" s="12" t="s">
        <v>27</v>
      </c>
      <c r="W110" s="7">
        <v>3.8032469319329865</v>
      </c>
      <c r="AE110" s="14" t="s">
        <v>26</v>
      </c>
      <c r="AF110" s="7">
        <v>20.84310543756246</v>
      </c>
    </row>
    <row r="111" spans="1:32" x14ac:dyDescent="0.25">
      <c r="A111" s="11" t="s">
        <v>25</v>
      </c>
      <c r="B111" s="7">
        <v>0.43137936347357281</v>
      </c>
      <c r="I111" s="7">
        <v>2.2144008360679717</v>
      </c>
      <c r="J111" s="7">
        <v>5.1333026648216808</v>
      </c>
      <c r="M111" s="15" t="s">
        <v>24</v>
      </c>
      <c r="N111" s="7">
        <v>1.1928773425240113</v>
      </c>
      <c r="V111" s="15" t="s">
        <v>24</v>
      </c>
      <c r="W111" s="7">
        <v>1.592719943009739</v>
      </c>
      <c r="AE111" s="14" t="s">
        <v>23</v>
      </c>
      <c r="AF111" s="7">
        <v>12.123663738298317</v>
      </c>
    </row>
    <row r="112" spans="1:32" x14ac:dyDescent="0.25">
      <c r="A112" s="11"/>
      <c r="B112" s="7"/>
      <c r="I112" s="7"/>
      <c r="J112" s="7"/>
      <c r="M112" s="12" t="s">
        <v>22</v>
      </c>
      <c r="N112" s="2">
        <v>0.66300206337866541</v>
      </c>
      <c r="V112" s="12" t="s">
        <v>22</v>
      </c>
      <c r="W112" s="7">
        <v>1.58072528708412</v>
      </c>
      <c r="AE112" s="14" t="s">
        <v>21</v>
      </c>
      <c r="AF112" s="7">
        <v>22.397013134695523</v>
      </c>
    </row>
    <row r="113" spans="1:10" x14ac:dyDescent="0.25">
      <c r="A113" s="9"/>
      <c r="B113" s="7"/>
      <c r="I113" s="7"/>
      <c r="J113" s="7"/>
    </row>
    <row r="114" spans="1:10" x14ac:dyDescent="0.25">
      <c r="A114" s="11" t="s">
        <v>20</v>
      </c>
      <c r="B114" s="7">
        <v>0.99288816530846358</v>
      </c>
      <c r="I114" s="7">
        <v>2.339321114918945</v>
      </c>
      <c r="J114" s="7">
        <v>2.3560771461025332</v>
      </c>
    </row>
    <row r="115" spans="1:10" x14ac:dyDescent="0.25">
      <c r="A115" s="11" t="s">
        <v>19</v>
      </c>
      <c r="B115" s="7">
        <v>1.1387120543577525</v>
      </c>
      <c r="I115" s="7">
        <v>9.8041901316965401</v>
      </c>
      <c r="J115" s="7">
        <v>8.6098940414099889</v>
      </c>
    </row>
    <row r="116" spans="1:10" x14ac:dyDescent="0.25">
      <c r="A116" s="11" t="s">
        <v>18</v>
      </c>
      <c r="B116" s="7">
        <v>1.1716896170095439</v>
      </c>
      <c r="I116" s="7">
        <v>2.1742611308064821</v>
      </c>
      <c r="J116" s="7">
        <v>1.8556630520937456</v>
      </c>
    </row>
    <row r="117" spans="1:10" x14ac:dyDescent="0.25">
      <c r="A117" s="11" t="s">
        <v>17</v>
      </c>
      <c r="B117" s="7">
        <v>0.8706958668844359</v>
      </c>
      <c r="I117" s="7">
        <v>2.1218710580317164</v>
      </c>
      <c r="J117" s="7">
        <v>2.4369830370555143</v>
      </c>
    </row>
    <row r="118" spans="1:10" x14ac:dyDescent="0.25">
      <c r="A118" s="11" t="s">
        <v>16</v>
      </c>
      <c r="B118" s="7">
        <v>1.3437737878969311</v>
      </c>
      <c r="I118" s="7">
        <v>4.4106274574218256</v>
      </c>
      <c r="J118" s="7">
        <v>3.2822693054049403</v>
      </c>
    </row>
    <row r="119" spans="1:10" x14ac:dyDescent="0.25">
      <c r="A119" s="11" t="s">
        <v>15</v>
      </c>
      <c r="B119" s="7">
        <v>1.2547851588572521</v>
      </c>
      <c r="I119" s="7">
        <v>2.0456433563279242</v>
      </c>
      <c r="J119" s="7">
        <v>1.6302737898102941</v>
      </c>
    </row>
    <row r="120" spans="1:10" x14ac:dyDescent="0.25">
      <c r="A120" s="11" t="s">
        <v>14</v>
      </c>
      <c r="B120" s="7">
        <v>0.69291055410276381</v>
      </c>
      <c r="I120" s="7">
        <v>2.3970801399031663</v>
      </c>
      <c r="J120" s="7">
        <v>3.4594366122869897</v>
      </c>
    </row>
    <row r="123" spans="1:10" x14ac:dyDescent="0.25">
      <c r="C123" s="2" t="s">
        <v>13</v>
      </c>
      <c r="D123" s="2" t="s">
        <v>12</v>
      </c>
      <c r="E123" s="2" t="s">
        <v>11</v>
      </c>
      <c r="F123" s="2" t="s">
        <v>10</v>
      </c>
    </row>
    <row r="124" spans="1:10" x14ac:dyDescent="0.25">
      <c r="A124" s="28" t="s">
        <v>9</v>
      </c>
      <c r="B124" s="2" t="s">
        <v>8</v>
      </c>
      <c r="C124" s="7">
        <v>0.99999999999999989</v>
      </c>
      <c r="D124" s="18">
        <f>GEOMEAN(N87:N91)</f>
        <v>0.99999999999999889</v>
      </c>
      <c r="E124" s="18">
        <f>GEOMEAN(W87:W91)</f>
        <v>1.0000000000000002</v>
      </c>
      <c r="F124" s="18">
        <f>GEOMEAN(AF87:AF91)</f>
        <v>1.0000000000000009</v>
      </c>
    </row>
    <row r="125" spans="1:10" x14ac:dyDescent="0.25">
      <c r="A125" s="28"/>
      <c r="B125" s="2" t="s">
        <v>7</v>
      </c>
      <c r="C125" s="7">
        <v>1.9908050952392971</v>
      </c>
      <c r="D125" s="18">
        <f>GEOMEAN(N94:N98)</f>
        <v>0.47903552173869102</v>
      </c>
      <c r="E125" s="18">
        <f>GEOMEAN(W94:W98)</f>
        <v>1.3450696611639446</v>
      </c>
      <c r="F125" s="18">
        <f>GEOMEAN(AF94:AF98)</f>
        <v>1.3128898652831056</v>
      </c>
    </row>
    <row r="126" spans="1:10" x14ac:dyDescent="0.25">
      <c r="A126" s="28"/>
      <c r="B126" s="2" t="s">
        <v>6</v>
      </c>
      <c r="C126" s="7">
        <v>2.6670374984649694</v>
      </c>
      <c r="D126" s="18">
        <f>GEOMEAN(N101:N102,N104:N105)</f>
        <v>0.63422924438175565</v>
      </c>
      <c r="E126" s="18">
        <f>GEOMEAN(W101:W105)</f>
        <v>1.197658687639845</v>
      </c>
      <c r="F126" s="18">
        <f>GEOMEAN(AF101:AF105)</f>
        <v>3.7739220664411843</v>
      </c>
    </row>
    <row r="127" spans="1:10" x14ac:dyDescent="0.25">
      <c r="A127" s="28"/>
      <c r="B127" s="2" t="s">
        <v>5</v>
      </c>
      <c r="C127" s="7">
        <v>2.893513961444917</v>
      </c>
      <c r="D127" s="18">
        <f>GEOMEAN(N108:N112)</f>
        <v>1.4939510820021042</v>
      </c>
      <c r="E127" s="18">
        <f>GEOMEAN(W108:W112)</f>
        <v>2.1617711616708708</v>
      </c>
      <c r="F127" s="18">
        <f>GEOMEAN(AF108:AF112)</f>
        <v>9.2567073520703431</v>
      </c>
    </row>
    <row r="130" spans="1:45" x14ac:dyDescent="0.25">
      <c r="A130" s="28" t="s">
        <v>4</v>
      </c>
      <c r="B130" s="2" t="s">
        <v>3</v>
      </c>
      <c r="C130" s="7">
        <v>0.10582274984420145</v>
      </c>
      <c r="D130" s="7">
        <f>STDEV(N87:N91)/SQRT(5)</f>
        <v>0.43994044781348246</v>
      </c>
      <c r="E130" s="7">
        <f>STDEV(W87:W91)/SQRT(5)</f>
        <v>8.07770020479643E-2</v>
      </c>
      <c r="F130" s="7">
        <f>STDEV(AF87:AF91)/SQRT(5)</f>
        <v>0.24315416427586747</v>
      </c>
    </row>
    <row r="131" spans="1:45" x14ac:dyDescent="0.25">
      <c r="A131" s="28"/>
      <c r="B131" s="2" t="s">
        <v>2</v>
      </c>
      <c r="C131" s="7">
        <v>0.24839314733568127</v>
      </c>
      <c r="D131" s="7">
        <f>STDEV(N94:N98)/SQRT(5)</f>
        <v>0.10839007744566979</v>
      </c>
      <c r="E131" s="7">
        <f>STDEV(W94:W98)/SQRT(5)</f>
        <v>0.41265984389345067</v>
      </c>
      <c r="F131" s="7">
        <f>STDEV(AF94:AF98)/SQRT(5)</f>
        <v>0.48347431528552576</v>
      </c>
    </row>
    <row r="132" spans="1:45" x14ac:dyDescent="0.25">
      <c r="A132" s="28"/>
      <c r="B132" s="2" t="s">
        <v>1</v>
      </c>
      <c r="C132" s="7">
        <v>0.65031309548652816</v>
      </c>
      <c r="D132" s="7">
        <f>STDEV(N101:N102,N104:N105)/SQRT(5)</f>
        <v>0.16619936720972758</v>
      </c>
      <c r="E132" s="7">
        <f>STDEV(W101:W102,W104:W105)/SQRT(5)</f>
        <v>0.20426632450807108</v>
      </c>
      <c r="F132" s="7">
        <f>STDEV(AF101:AF105)/SQRT(5)</f>
        <v>1.1207955021799749</v>
      </c>
    </row>
    <row r="133" spans="1:45" x14ac:dyDescent="0.25">
      <c r="A133" s="28"/>
      <c r="B133" s="2" t="s">
        <v>0</v>
      </c>
      <c r="C133" s="7">
        <v>0.90882411713984279</v>
      </c>
      <c r="D133" s="7">
        <f>STDEV(N108:N112)/SQRT(5)</f>
        <v>0.39161162202718575</v>
      </c>
      <c r="E133" s="7">
        <f>STDEV(W108:W112)/SQRT(5)</f>
        <v>0.40770546712469352</v>
      </c>
      <c r="F133" s="7">
        <f>STDEV(AF108:AF112)/SQRT(5)</f>
        <v>3.9384852497575569</v>
      </c>
    </row>
    <row r="135" spans="1:45" x14ac:dyDescent="0.25">
      <c r="A135" s="2" t="s">
        <v>160</v>
      </c>
      <c r="V135" s="28" t="s">
        <v>164</v>
      </c>
      <c r="W135" s="28"/>
      <c r="X135" s="28"/>
      <c r="Y135" s="28"/>
      <c r="Z135" s="28" t="s">
        <v>4</v>
      </c>
      <c r="AA135" s="28"/>
      <c r="AB135" s="28"/>
      <c r="AC135" s="28"/>
      <c r="AD135" s="28" t="s">
        <v>163</v>
      </c>
      <c r="AE135" s="28"/>
      <c r="AF135" s="28"/>
      <c r="AG135" s="28"/>
    </row>
    <row r="136" spans="1:45" x14ac:dyDescent="0.25">
      <c r="A136" s="19" t="s">
        <v>12</v>
      </c>
      <c r="B136" s="19" t="s">
        <v>103</v>
      </c>
      <c r="C136" s="19" t="s">
        <v>104</v>
      </c>
      <c r="D136" s="19" t="s">
        <v>105</v>
      </c>
      <c r="E136" s="19" t="s">
        <v>106</v>
      </c>
      <c r="F136" s="19" t="s">
        <v>107</v>
      </c>
      <c r="G136" s="19" t="s">
        <v>108</v>
      </c>
      <c r="H136" s="19" t="s">
        <v>109</v>
      </c>
      <c r="I136" s="19" t="s">
        <v>110</v>
      </c>
      <c r="J136" s="19" t="s">
        <v>111</v>
      </c>
      <c r="K136" s="19" t="s">
        <v>112</v>
      </c>
      <c r="L136" s="19" t="s">
        <v>113</v>
      </c>
      <c r="M136" s="19" t="s">
        <v>114</v>
      </c>
      <c r="N136" s="19" t="s">
        <v>115</v>
      </c>
      <c r="O136" s="19" t="s">
        <v>116</v>
      </c>
      <c r="P136" s="19" t="s">
        <v>117</v>
      </c>
      <c r="Q136" s="19" t="s">
        <v>118</v>
      </c>
      <c r="R136" s="19" t="s">
        <v>119</v>
      </c>
      <c r="S136" s="19" t="s">
        <v>120</v>
      </c>
      <c r="T136" s="19" t="s">
        <v>121</v>
      </c>
      <c r="U136" s="19" t="s">
        <v>122</v>
      </c>
      <c r="V136" s="19" t="s">
        <v>123</v>
      </c>
      <c r="W136" s="19" t="s">
        <v>124</v>
      </c>
      <c r="X136" s="19" t="s">
        <v>125</v>
      </c>
      <c r="Y136" s="19" t="s">
        <v>126</v>
      </c>
      <c r="Z136" s="19" t="s">
        <v>127</v>
      </c>
      <c r="AA136" s="19" t="s">
        <v>128</v>
      </c>
      <c r="AB136" s="19" t="s">
        <v>129</v>
      </c>
      <c r="AC136" s="20" t="s">
        <v>130</v>
      </c>
      <c r="AD136" s="19" t="s">
        <v>123</v>
      </c>
      <c r="AE136" s="19" t="s">
        <v>124</v>
      </c>
      <c r="AF136" s="19" t="s">
        <v>125</v>
      </c>
      <c r="AG136" s="19" t="s">
        <v>126</v>
      </c>
    </row>
    <row r="137" spans="1:45" x14ac:dyDescent="0.25">
      <c r="A137" s="21" t="s">
        <v>131</v>
      </c>
      <c r="B137" s="22">
        <v>14.2133440830029</v>
      </c>
      <c r="C137" s="9">
        <v>55.9060495923883</v>
      </c>
      <c r="D137" s="9">
        <v>26.923411925390901</v>
      </c>
      <c r="E137" s="9">
        <v>4.9088521847454096</v>
      </c>
      <c r="F137" s="23">
        <v>3.7362467260605099</v>
      </c>
      <c r="G137" s="22">
        <v>4.7303675447336602</v>
      </c>
      <c r="H137" s="9">
        <v>4.4822049564647797</v>
      </c>
      <c r="I137" s="9">
        <v>9.5800802166095895</v>
      </c>
      <c r="J137" s="9">
        <v>6.3200596361635304</v>
      </c>
      <c r="K137" s="23">
        <v>5.0489931856049797</v>
      </c>
      <c r="L137" s="22">
        <v>7.0523157853219596</v>
      </c>
      <c r="M137" s="9">
        <v>5.72511184708722</v>
      </c>
      <c r="N137" s="9">
        <v>9.1612306722996006</v>
      </c>
      <c r="O137" s="9">
        <v>9.1612306722996006</v>
      </c>
      <c r="P137" s="23">
        <v>3.9100989039086498</v>
      </c>
      <c r="Q137" s="22">
        <v>26.038991649672401</v>
      </c>
      <c r="R137" s="9">
        <v>27.5948450772737</v>
      </c>
      <c r="S137" s="9">
        <v>25.277963266144798</v>
      </c>
      <c r="T137" s="9">
        <v>46.141469671797303</v>
      </c>
      <c r="U137" s="23">
        <v>9.1447445422519706</v>
      </c>
      <c r="V137" s="2">
        <f>GEOMEAN(B137:F137)</f>
        <v>13.144380870286787</v>
      </c>
      <c r="W137" s="2">
        <f>GEOMEAN(G137:K137)</f>
        <v>5.7854392927075642</v>
      </c>
      <c r="X137" s="2">
        <f>GEOMEAN(L137:P137)</f>
        <v>6.6748609229656077</v>
      </c>
      <c r="Y137" s="2">
        <f>GEOMEAN(Q137:U137)</f>
        <v>23.817240410685116</v>
      </c>
      <c r="Z137" s="2">
        <f>((STDEV(B137:F137))/SQRT(5))</f>
        <v>9.6344314261721298</v>
      </c>
      <c r="AA137" s="2">
        <f>STDEV(G137:K137)/SQRT(5)</f>
        <v>0.94165453108945385</v>
      </c>
      <c r="AB137" s="2">
        <f>STDEV(L137:P137)/SQRT(5)</f>
        <v>1.0128519539814762</v>
      </c>
      <c r="AC137" s="24">
        <f>STDEV(Q137:U137)/SQRT(5)</f>
        <v>5.8707757606788666</v>
      </c>
      <c r="AD137" s="2">
        <f>V137/$V137</f>
        <v>1</v>
      </c>
      <c r="AE137" s="2">
        <f>W137/$V137</f>
        <v>0.4401454393173968</v>
      </c>
      <c r="AF137" s="2">
        <f>X137/$V137</f>
        <v>0.50781097937098763</v>
      </c>
      <c r="AG137" s="2">
        <f>Y137/$V137</f>
        <v>1.8119712632889851</v>
      </c>
    </row>
    <row r="138" spans="1:45" x14ac:dyDescent="0.25">
      <c r="A138" s="19" t="s">
        <v>11</v>
      </c>
      <c r="B138" s="19" t="s">
        <v>103</v>
      </c>
      <c r="C138" s="19" t="s">
        <v>104</v>
      </c>
      <c r="D138" s="19" t="s">
        <v>105</v>
      </c>
      <c r="E138" s="19" t="s">
        <v>106</v>
      </c>
      <c r="F138" s="20" t="s">
        <v>107</v>
      </c>
      <c r="G138" s="19" t="s">
        <v>108</v>
      </c>
      <c r="H138" s="19" t="s">
        <v>109</v>
      </c>
      <c r="I138" s="19" t="s">
        <v>110</v>
      </c>
      <c r="J138" s="19" t="s">
        <v>111</v>
      </c>
      <c r="K138" s="20" t="s">
        <v>112</v>
      </c>
      <c r="L138" s="19" t="s">
        <v>113</v>
      </c>
      <c r="M138" s="19" t="s">
        <v>114</v>
      </c>
      <c r="N138" s="19" t="s">
        <v>115</v>
      </c>
      <c r="O138" s="19" t="s">
        <v>116</v>
      </c>
      <c r="P138" s="20" t="s">
        <v>117</v>
      </c>
      <c r="Q138" s="19" t="s">
        <v>118</v>
      </c>
      <c r="R138" s="19" t="s">
        <v>119</v>
      </c>
      <c r="S138" s="19" t="s">
        <v>120</v>
      </c>
      <c r="T138" s="19" t="s">
        <v>121</v>
      </c>
      <c r="U138" s="20" t="s">
        <v>122</v>
      </c>
      <c r="V138" s="19" t="s">
        <v>156</v>
      </c>
      <c r="W138" s="19" t="s">
        <v>157</v>
      </c>
      <c r="X138" s="19" t="s">
        <v>158</v>
      </c>
      <c r="Y138" s="20" t="s">
        <v>159</v>
      </c>
      <c r="Z138" s="19" t="s">
        <v>127</v>
      </c>
      <c r="AA138" s="19" t="s">
        <v>128</v>
      </c>
      <c r="AB138" s="19" t="s">
        <v>129</v>
      </c>
      <c r="AC138" s="20" t="s">
        <v>130</v>
      </c>
      <c r="AD138" s="19" t="s">
        <v>123</v>
      </c>
      <c r="AE138" s="19" t="s">
        <v>124</v>
      </c>
      <c r="AF138" s="19" t="s">
        <v>125</v>
      </c>
      <c r="AG138" s="19" t="s">
        <v>126</v>
      </c>
    </row>
    <row r="139" spans="1:45" x14ac:dyDescent="0.25">
      <c r="A139" s="21" t="s">
        <v>131</v>
      </c>
      <c r="B139" s="2">
        <v>1.02903552536091</v>
      </c>
      <c r="C139" s="2">
        <v>1.0080170224989899</v>
      </c>
      <c r="D139" s="2">
        <v>0.63894694319006595</v>
      </c>
      <c r="E139" s="2">
        <v>1.0348871893696301</v>
      </c>
      <c r="F139" s="24">
        <v>0.67561312084064495</v>
      </c>
      <c r="G139" s="2">
        <v>4.8527019322176299</v>
      </c>
      <c r="H139" s="2">
        <v>1.40443916639939</v>
      </c>
      <c r="I139" s="2">
        <v>1.1826217016728799</v>
      </c>
      <c r="J139" s="2">
        <v>0.68781938911235896</v>
      </c>
      <c r="K139" s="24">
        <v>0.69233203218493999</v>
      </c>
      <c r="L139" s="2">
        <v>0.98867945806939606</v>
      </c>
      <c r="M139" s="2">
        <v>1.1266381447046101</v>
      </c>
      <c r="N139" s="2">
        <v>0.58776919264336402</v>
      </c>
      <c r="O139" s="2">
        <v>1.29506172503921</v>
      </c>
      <c r="P139" s="24">
        <v>0.91039468067796903</v>
      </c>
      <c r="Q139" s="2">
        <v>1.6553546554382701</v>
      </c>
      <c r="R139" s="2">
        <v>1.2949673996387501</v>
      </c>
      <c r="S139" s="2">
        <v>2.51149517090359</v>
      </c>
      <c r="T139" s="2">
        <v>1.2184088747477899</v>
      </c>
      <c r="U139" s="24">
        <v>1.2456308474827</v>
      </c>
      <c r="V139" s="2">
        <f>GEOMEAN(B139:F139)</f>
        <v>0.8574144994667896</v>
      </c>
      <c r="W139" s="2">
        <f>GEOMEAN(G139:K139)</f>
        <v>1.3086522209421774</v>
      </c>
      <c r="X139" s="2">
        <f>GEOMEAN(L139:P139)</f>
        <v>0.94954027936814289</v>
      </c>
      <c r="Y139" s="2">
        <f>GEOMEAN(Q139:U139)</f>
        <v>1.5221341480244157</v>
      </c>
      <c r="Z139" s="2">
        <f>((STDEV(B139:F139))/SQRT(5))</f>
        <v>9.0120505101958862E-2</v>
      </c>
      <c r="AA139" s="2">
        <f>STDEV(G139:K139)/SQRT(5)</f>
        <v>0.78466557474920462</v>
      </c>
      <c r="AB139" s="2">
        <f>STDEV(L139:P139)/SQRT(5)</f>
        <v>0.11821955813652574</v>
      </c>
      <c r="AC139" s="24">
        <f>STDEV(Q139:U139)/SQRT(5)</f>
        <v>0.24464487695880349</v>
      </c>
      <c r="AD139" s="2">
        <f>V139/$V139</f>
        <v>1</v>
      </c>
      <c r="AE139" s="2">
        <f>W139/$V139</f>
        <v>1.5262772226921801</v>
      </c>
      <c r="AF139" s="2">
        <f>X139/$V139</f>
        <v>1.1074460251822713</v>
      </c>
      <c r="AG139" s="2">
        <f>Y139/$V139</f>
        <v>1.775260564139052</v>
      </c>
    </row>
    <row r="140" spans="1:45" x14ac:dyDescent="0.25">
      <c r="A140" s="19" t="s">
        <v>10</v>
      </c>
      <c r="B140" s="19" t="s">
        <v>132</v>
      </c>
      <c r="C140" s="19" t="s">
        <v>133</v>
      </c>
      <c r="D140" s="19" t="s">
        <v>134</v>
      </c>
      <c r="E140" s="19" t="s">
        <v>135</v>
      </c>
      <c r="F140" s="19" t="s">
        <v>136</v>
      </c>
      <c r="G140" s="19" t="s">
        <v>137</v>
      </c>
      <c r="H140" s="19" t="s">
        <v>138</v>
      </c>
      <c r="I140" s="19" t="s">
        <v>139</v>
      </c>
      <c r="J140" s="19" t="s">
        <v>140</v>
      </c>
      <c r="K140" s="19" t="s">
        <v>141</v>
      </c>
      <c r="L140" s="19" t="s">
        <v>142</v>
      </c>
      <c r="M140" s="19" t="s">
        <v>143</v>
      </c>
      <c r="N140" s="19" t="s">
        <v>144</v>
      </c>
      <c r="O140" s="19" t="s">
        <v>145</v>
      </c>
      <c r="P140" s="19" t="s">
        <v>146</v>
      </c>
      <c r="Q140" s="19" t="s">
        <v>147</v>
      </c>
      <c r="R140" s="19" t="s">
        <v>148</v>
      </c>
      <c r="S140" s="19" t="s">
        <v>149</v>
      </c>
      <c r="T140" s="19" t="s">
        <v>150</v>
      </c>
      <c r="U140" s="19" t="s">
        <v>151</v>
      </c>
      <c r="V140" s="19" t="s">
        <v>152</v>
      </c>
      <c r="W140" s="19" t="s">
        <v>153</v>
      </c>
      <c r="X140" s="19" t="s">
        <v>154</v>
      </c>
      <c r="Y140" s="19" t="s">
        <v>155</v>
      </c>
      <c r="Z140" s="19" t="s">
        <v>127</v>
      </c>
      <c r="AA140" s="19" t="s">
        <v>128</v>
      </c>
      <c r="AB140" s="19" t="s">
        <v>129</v>
      </c>
      <c r="AC140" s="20" t="s">
        <v>130</v>
      </c>
      <c r="AD140" s="19" t="s">
        <v>123</v>
      </c>
      <c r="AE140" s="19" t="s">
        <v>124</v>
      </c>
      <c r="AF140" s="19" t="s">
        <v>125</v>
      </c>
      <c r="AG140" s="19" t="s">
        <v>126</v>
      </c>
    </row>
    <row r="141" spans="1:45" x14ac:dyDescent="0.25">
      <c r="A141" s="21" t="s">
        <v>131</v>
      </c>
      <c r="B141" s="2">
        <v>6.0698501490902501</v>
      </c>
      <c r="C141" s="2">
        <v>5.41328382494875</v>
      </c>
      <c r="D141" s="2">
        <v>8.15825951490128</v>
      </c>
      <c r="E141" s="2">
        <v>8.8339876191943407</v>
      </c>
      <c r="F141" s="2">
        <v>2.2485803104109401</v>
      </c>
      <c r="G141" s="2">
        <v>7.8424516415311301</v>
      </c>
      <c r="H141" s="2">
        <v>3.5770194753189699</v>
      </c>
      <c r="I141" s="2">
        <v>4.05608033429443</v>
      </c>
      <c r="J141" s="2">
        <v>20.6166216344449</v>
      </c>
      <c r="K141" s="2">
        <v>14.846700612884799</v>
      </c>
      <c r="L141" s="2">
        <v>66.850556352547201</v>
      </c>
      <c r="M141" s="2">
        <v>94.366735149473996</v>
      </c>
      <c r="N141" s="2">
        <v>13.3892092318181</v>
      </c>
      <c r="O141" s="2">
        <v>12.1953715020164</v>
      </c>
      <c r="P141" s="2">
        <v>39.500951755907302</v>
      </c>
      <c r="Q141" s="2">
        <v>11.7695849454908</v>
      </c>
      <c r="R141" s="2">
        <v>273.72885155119599</v>
      </c>
      <c r="S141" s="2">
        <v>71.482385800120298</v>
      </c>
      <c r="T141" s="2">
        <v>147.71920771228901</v>
      </c>
      <c r="U141" s="2">
        <v>376.96052364863601</v>
      </c>
      <c r="V141" s="2">
        <f>GEOMEAN(B141:F141)</f>
        <v>5.5623753876404667</v>
      </c>
      <c r="W141" s="2">
        <f>GEOMEAN(G141:K141)</f>
        <v>8.0981428006809839</v>
      </c>
      <c r="X141" s="2">
        <f>GEOMEAN(L141:P141)</f>
        <v>33.258012767473303</v>
      </c>
      <c r="Y141" s="2">
        <f>GEOMEAN(Q141:U141)</f>
        <v>105.10000114769507</v>
      </c>
      <c r="Z141" s="2">
        <f>((STDEV(B141:F141))/SQRT(5))</f>
        <v>1.1620458367278681</v>
      </c>
      <c r="AA141" s="2">
        <f>STDEV(G141:K141)/SQRT(5)</f>
        <v>3.2959576736321186</v>
      </c>
      <c r="AB141" s="2">
        <f>STDEV(L141:P141)/SQRT(5)</f>
        <v>15.842675212278381</v>
      </c>
      <c r="AC141" s="24">
        <f>STDEV(Q141:U141)/SQRT(5)</f>
        <v>66.56984043934294</v>
      </c>
      <c r="AD141" s="2">
        <f>V141/$V141</f>
        <v>1</v>
      </c>
      <c r="AE141" s="2">
        <f>W141/$V141</f>
        <v>1.4558785116651716</v>
      </c>
      <c r="AF141" s="2">
        <f>X141/$V141</f>
        <v>5.9791025325928597</v>
      </c>
      <c r="AG141" s="2">
        <f>Y141/$V141</f>
        <v>18.894805514425734</v>
      </c>
    </row>
    <row r="142" spans="1:45" ht="15.75" thickBot="1" x14ac:dyDescent="0.3">
      <c r="AH142" s="28" t="s">
        <v>164</v>
      </c>
      <c r="AI142" s="28"/>
      <c r="AJ142" s="28"/>
      <c r="AK142" s="28"/>
      <c r="AL142" s="28" t="s">
        <v>4</v>
      </c>
      <c r="AM142" s="28"/>
      <c r="AN142" s="28"/>
      <c r="AO142" s="28"/>
      <c r="AP142" s="28" t="s">
        <v>163</v>
      </c>
      <c r="AQ142" s="28"/>
      <c r="AR142" s="28"/>
      <c r="AS142" s="28"/>
    </row>
    <row r="143" spans="1:45" ht="15.75" thickBot="1" x14ac:dyDescent="0.3">
      <c r="A143" s="25" t="s">
        <v>13</v>
      </c>
      <c r="B143" s="32" t="s">
        <v>152</v>
      </c>
      <c r="C143" s="32"/>
      <c r="D143" s="32"/>
      <c r="E143" s="32"/>
      <c r="F143" s="32"/>
      <c r="G143" s="32"/>
      <c r="H143" s="32"/>
      <c r="I143" s="33"/>
      <c r="J143" s="34" t="s">
        <v>153</v>
      </c>
      <c r="K143" s="32"/>
      <c r="L143" s="32"/>
      <c r="M143" s="32"/>
      <c r="N143" s="32"/>
      <c r="O143" s="32"/>
      <c r="P143" s="32"/>
      <c r="Q143" s="33"/>
      <c r="R143" s="32" t="s">
        <v>154</v>
      </c>
      <c r="S143" s="32"/>
      <c r="T143" s="32"/>
      <c r="U143" s="32"/>
      <c r="V143" s="32"/>
      <c r="W143" s="32"/>
      <c r="X143" s="32"/>
      <c r="Y143" s="33"/>
      <c r="Z143" s="32" t="s">
        <v>155</v>
      </c>
      <c r="AA143" s="32"/>
      <c r="AB143" s="32"/>
      <c r="AC143" s="32"/>
      <c r="AD143" s="32"/>
      <c r="AE143" s="32"/>
      <c r="AF143" s="32"/>
      <c r="AG143" s="33"/>
      <c r="AH143" s="26" t="s">
        <v>152</v>
      </c>
      <c r="AI143" s="26" t="s">
        <v>153</v>
      </c>
      <c r="AJ143" s="26" t="s">
        <v>154</v>
      </c>
      <c r="AK143" s="27" t="s">
        <v>155</v>
      </c>
      <c r="AL143" s="26" t="s">
        <v>152</v>
      </c>
      <c r="AM143" s="26" t="s">
        <v>153</v>
      </c>
      <c r="AN143" s="26" t="s">
        <v>154</v>
      </c>
      <c r="AO143" s="27" t="s">
        <v>155</v>
      </c>
      <c r="AP143" s="26" t="s">
        <v>152</v>
      </c>
      <c r="AQ143" s="26" t="s">
        <v>153</v>
      </c>
      <c r="AR143" s="26" t="s">
        <v>154</v>
      </c>
      <c r="AS143" s="27" t="s">
        <v>155</v>
      </c>
    </row>
    <row r="144" spans="1:45" x14ac:dyDescent="0.25">
      <c r="A144" s="2" t="s">
        <v>131</v>
      </c>
      <c r="B144" s="2">
        <v>0.18640855385777</v>
      </c>
      <c r="C144" s="2">
        <v>0.20558368179360101</v>
      </c>
      <c r="D144" s="2">
        <v>7.8602508680660294E-2</v>
      </c>
      <c r="E144" s="2">
        <v>0.388245120553876</v>
      </c>
      <c r="F144" s="2">
        <v>0.28462339676894699</v>
      </c>
      <c r="G144" s="2">
        <v>0.476872848044196</v>
      </c>
      <c r="H144" s="2">
        <v>0.30889244489258999</v>
      </c>
      <c r="I144" s="24">
        <v>0.35216331810816698</v>
      </c>
      <c r="J144" s="2">
        <v>0.12785372789490401</v>
      </c>
      <c r="K144" s="2">
        <v>0.37095002948668099</v>
      </c>
      <c r="L144" s="2">
        <v>0.49144367343176298</v>
      </c>
      <c r="M144" s="2">
        <v>1.1899298233933</v>
      </c>
      <c r="N144" s="2">
        <v>0.49103085877338998</v>
      </c>
      <c r="O144" s="2">
        <v>0.56455951496725099</v>
      </c>
      <c r="P144" s="2">
        <v>0.30573095736172601</v>
      </c>
      <c r="Q144" s="24">
        <v>0.32626455154784401</v>
      </c>
      <c r="R144" s="2">
        <v>1.19315922397771</v>
      </c>
      <c r="S144" s="2">
        <v>0.46075870582700201</v>
      </c>
      <c r="T144" s="2">
        <v>3.69339053933126</v>
      </c>
      <c r="U144" s="2">
        <v>0.80684328297423902</v>
      </c>
      <c r="V144" s="2">
        <v>1.0378861307934799</v>
      </c>
      <c r="W144" s="2">
        <v>1.0378861307934799</v>
      </c>
      <c r="X144" s="2">
        <v>0.65880370671057997</v>
      </c>
      <c r="Y144" s="24">
        <v>2.23767489965164</v>
      </c>
      <c r="Z144" s="2">
        <v>0.597892334785738</v>
      </c>
      <c r="AA144" s="2">
        <v>25.644915647308402</v>
      </c>
      <c r="AB144" s="2">
        <v>0.95485319582910799</v>
      </c>
      <c r="AC144" s="2">
        <v>4.9483523806848</v>
      </c>
      <c r="AD144" s="2">
        <v>0.66590081099610499</v>
      </c>
      <c r="AE144" s="2">
        <v>0.75573405270121796</v>
      </c>
      <c r="AF144" s="2">
        <v>1.66134858803789</v>
      </c>
      <c r="AG144" s="2">
        <v>0.89882023809327705</v>
      </c>
      <c r="AH144" s="2">
        <f>GEOMEAN(B144:I144)</f>
        <v>0.25389414499326707</v>
      </c>
      <c r="AI144" s="2">
        <f>GEOMEAN(J144:Q144)</f>
        <v>0.40793781553479697</v>
      </c>
      <c r="AJ144" s="2">
        <f>GEOMEAN(R144:Y144)</f>
        <v>1.1269505291287059</v>
      </c>
      <c r="AK144" s="24">
        <f>GEOMEAN(Z144:AG144)</f>
        <v>1.6481309073127113</v>
      </c>
      <c r="AL144" s="2">
        <f>STDEV($B144:$I144)/SQRT(8)</f>
        <v>4.4558058814176238E-2</v>
      </c>
      <c r="AM144" s="2">
        <f>STDEV($J144:$Q144)/SQRT(8)</f>
        <v>0.1118999979741104</v>
      </c>
      <c r="AN144" s="2">
        <f>STDEV($R144:$Y144)/SQRT(8)</f>
        <v>0.37912209189681617</v>
      </c>
      <c r="AO144" s="24">
        <f>STDEV($Z144:$AG144)/SQRT(8)</f>
        <v>3.0614166512953669</v>
      </c>
      <c r="AP144" s="2">
        <f>AH144/$AH144</f>
        <v>1</v>
      </c>
      <c r="AQ144" s="2">
        <f>AI144/$AH144</f>
        <v>1.6067239973005873</v>
      </c>
      <c r="AR144" s="2">
        <f>AJ144/$AH144</f>
        <v>4.4386629284365382</v>
      </c>
      <c r="AS144" s="2">
        <f>AK144/$AH144</f>
        <v>6.4914096674282016</v>
      </c>
    </row>
    <row r="147" spans="4:17" x14ac:dyDescent="0.25">
      <c r="F147" s="28" t="s">
        <v>13</v>
      </c>
      <c r="G147" s="28"/>
      <c r="H147" s="28" t="s">
        <v>12</v>
      </c>
      <c r="I147" s="28"/>
      <c r="J147" s="28" t="s">
        <v>11</v>
      </c>
      <c r="K147" s="28"/>
      <c r="L147" s="28" t="s">
        <v>10</v>
      </c>
      <c r="M147" s="28"/>
    </row>
    <row r="148" spans="4:17" x14ac:dyDescent="0.25">
      <c r="F148" s="2" t="s">
        <v>161</v>
      </c>
      <c r="G148" s="2" t="s">
        <v>160</v>
      </c>
      <c r="H148" s="2" t="s">
        <v>161</v>
      </c>
      <c r="I148" s="2" t="s">
        <v>160</v>
      </c>
      <c r="J148" s="2" t="s">
        <v>161</v>
      </c>
      <c r="K148" s="2" t="s">
        <v>160</v>
      </c>
      <c r="L148" s="2" t="s">
        <v>161</v>
      </c>
      <c r="M148" s="2" t="s">
        <v>160</v>
      </c>
      <c r="Q148" s="19"/>
    </row>
    <row r="149" spans="4:17" x14ac:dyDescent="0.25">
      <c r="D149" s="2" t="s">
        <v>9</v>
      </c>
      <c r="E149" s="2" t="s">
        <v>8</v>
      </c>
      <c r="F149" s="2">
        <v>0.99999999999999989</v>
      </c>
      <c r="G149" s="2">
        <v>1</v>
      </c>
      <c r="H149" s="2">
        <v>0.99999999999999889</v>
      </c>
      <c r="I149" s="2">
        <v>1</v>
      </c>
      <c r="J149" s="2">
        <v>1.0000000000000002</v>
      </c>
      <c r="K149" s="2">
        <v>1</v>
      </c>
      <c r="L149" s="2">
        <v>1.0000000000000009</v>
      </c>
      <c r="M149" s="2">
        <v>1</v>
      </c>
      <c r="Q149" s="21"/>
    </row>
    <row r="150" spans="4:17" x14ac:dyDescent="0.25">
      <c r="E150" s="2" t="s">
        <v>7</v>
      </c>
      <c r="F150" s="2">
        <v>1.9908050952392971</v>
      </c>
      <c r="G150" s="2">
        <v>1.6067239973005873</v>
      </c>
      <c r="H150" s="2">
        <v>0.47903552173869102</v>
      </c>
      <c r="I150" s="2">
        <v>0.4401454393173968</v>
      </c>
      <c r="J150" s="2">
        <v>1.3450696611639446</v>
      </c>
      <c r="K150" s="2">
        <v>1.5262772226921801</v>
      </c>
      <c r="L150" s="2">
        <v>1.3128898652831056</v>
      </c>
      <c r="M150" s="2">
        <v>1.4558785116651716</v>
      </c>
      <c r="Q150" s="19"/>
    </row>
    <row r="151" spans="4:17" x14ac:dyDescent="0.25">
      <c r="E151" s="2" t="s">
        <v>6</v>
      </c>
      <c r="F151" s="2">
        <v>2.6670374984649694</v>
      </c>
      <c r="G151" s="2">
        <v>4.4386629284365382</v>
      </c>
      <c r="H151" s="2">
        <v>0.63422924438175565</v>
      </c>
      <c r="I151" s="2">
        <v>0.50781097937098763</v>
      </c>
      <c r="J151" s="2">
        <v>1.197658687639845</v>
      </c>
      <c r="K151" s="2">
        <v>1.1074460251822713</v>
      </c>
      <c r="L151" s="2">
        <v>3.7739220664411843</v>
      </c>
      <c r="M151" s="2">
        <v>5.9791025325928597</v>
      </c>
      <c r="Q151" s="21"/>
    </row>
    <row r="152" spans="4:17" x14ac:dyDescent="0.25">
      <c r="E152" s="2" t="s">
        <v>5</v>
      </c>
      <c r="F152" s="2">
        <v>2.893513961444917</v>
      </c>
      <c r="G152" s="2">
        <v>6.4914096674282016</v>
      </c>
      <c r="H152" s="2">
        <v>1.4939510820021042</v>
      </c>
      <c r="I152" s="2">
        <v>1.8119712632889851</v>
      </c>
      <c r="J152" s="2">
        <v>2.1617711616708708</v>
      </c>
      <c r="K152" s="2">
        <v>1.775260564139052</v>
      </c>
      <c r="L152" s="2">
        <v>9.2567073520703431</v>
      </c>
      <c r="M152" s="2">
        <v>18.894805514425734</v>
      </c>
      <c r="Q152" s="19"/>
    </row>
    <row r="153" spans="4:17" x14ac:dyDescent="0.25">
      <c r="Q153" s="21"/>
    </row>
    <row r="155" spans="4:17" x14ac:dyDescent="0.25">
      <c r="D155" s="2" t="s">
        <v>4</v>
      </c>
      <c r="E155" s="2" t="s">
        <v>8</v>
      </c>
      <c r="F155" s="2">
        <v>0.10582274984420145</v>
      </c>
      <c r="G155" s="2">
        <v>4.4558058814176238E-2</v>
      </c>
      <c r="H155" s="2">
        <v>0.43994044781348246</v>
      </c>
      <c r="I155" s="2">
        <v>9.6344314261721298</v>
      </c>
      <c r="J155" s="2">
        <v>8.07770020479643E-2</v>
      </c>
      <c r="K155" s="2">
        <v>9.0120505101958862E-2</v>
      </c>
      <c r="L155" s="2">
        <v>0.24315416427586747</v>
      </c>
      <c r="M155" s="2">
        <v>1.1620458367278681</v>
      </c>
    </row>
    <row r="156" spans="4:17" x14ac:dyDescent="0.25">
      <c r="E156" s="2" t="s">
        <v>7</v>
      </c>
      <c r="F156" s="2">
        <v>0.24839314733568127</v>
      </c>
      <c r="G156" s="2">
        <v>0.1118999979741104</v>
      </c>
      <c r="H156" s="2">
        <v>0.10839007744566979</v>
      </c>
      <c r="I156" s="2">
        <v>0.94165453108945385</v>
      </c>
      <c r="J156" s="2">
        <v>0.41265984389345067</v>
      </c>
      <c r="K156" s="2">
        <v>0.78466557474920462</v>
      </c>
      <c r="L156" s="2">
        <v>0.48347431528552576</v>
      </c>
      <c r="M156" s="2">
        <v>3.2959576736321186</v>
      </c>
    </row>
    <row r="157" spans="4:17" x14ac:dyDescent="0.25">
      <c r="E157" s="2" t="s">
        <v>6</v>
      </c>
      <c r="F157" s="2">
        <v>0.65031309548652816</v>
      </c>
      <c r="G157" s="2">
        <v>0.37912209189681617</v>
      </c>
      <c r="H157" s="2">
        <v>0.16619936720972758</v>
      </c>
      <c r="I157" s="2">
        <v>1.0128519539814762</v>
      </c>
      <c r="J157" s="2">
        <v>0.20426632450807108</v>
      </c>
      <c r="K157" s="2">
        <v>0.11821955813652574</v>
      </c>
      <c r="L157" s="2">
        <v>1.1207955021799749</v>
      </c>
      <c r="M157" s="2">
        <v>15.842675212278381</v>
      </c>
    </row>
    <row r="158" spans="4:17" x14ac:dyDescent="0.25">
      <c r="E158" s="2" t="s">
        <v>5</v>
      </c>
      <c r="F158" s="2">
        <v>0.90882411713984279</v>
      </c>
      <c r="G158" s="2">
        <v>3.0614166512953669</v>
      </c>
      <c r="H158" s="2">
        <v>0.39161162202718575</v>
      </c>
      <c r="I158" s="2">
        <v>5.8707757606788666</v>
      </c>
      <c r="J158" s="2">
        <v>0.40770546712469352</v>
      </c>
      <c r="K158" s="2">
        <v>0.24464487695880349</v>
      </c>
      <c r="L158" s="2">
        <v>3.9384852497575569</v>
      </c>
      <c r="M158" s="2">
        <v>66.56984043934294</v>
      </c>
    </row>
  </sheetData>
  <mergeCells count="49">
    <mergeCell ref="J143:Q143"/>
    <mergeCell ref="R143:Y143"/>
    <mergeCell ref="Z143:AG143"/>
    <mergeCell ref="F147:G147"/>
    <mergeCell ref="H147:I147"/>
    <mergeCell ref="J147:K147"/>
    <mergeCell ref="L147:M147"/>
    <mergeCell ref="F1:H1"/>
    <mergeCell ref="B2:C2"/>
    <mergeCell ref="D2:E2"/>
    <mergeCell ref="F2:H2"/>
    <mergeCell ref="B143:I143"/>
    <mergeCell ref="A124:A127"/>
    <mergeCell ref="A130:A133"/>
    <mergeCell ref="N1:O1"/>
    <mergeCell ref="P1:Q1"/>
    <mergeCell ref="N2:O2"/>
    <mergeCell ref="P2:Q2"/>
    <mergeCell ref="I1:J1"/>
    <mergeCell ref="I2:J2"/>
    <mergeCell ref="B39:C39"/>
    <mergeCell ref="D39:E39"/>
    <mergeCell ref="B40:C40"/>
    <mergeCell ref="D40:E40"/>
    <mergeCell ref="I39:J39"/>
    <mergeCell ref="I40:J40"/>
    <mergeCell ref="B1:C1"/>
    <mergeCell ref="D1:E1"/>
    <mergeCell ref="R1:S1"/>
    <mergeCell ref="R2:S2"/>
    <mergeCell ref="W1:X1"/>
    <mergeCell ref="Y1:Z1"/>
    <mergeCell ref="W2:X2"/>
    <mergeCell ref="Y2:Z2"/>
    <mergeCell ref="AE56:AI56"/>
    <mergeCell ref="AJ1:AK1"/>
    <mergeCell ref="AJ2:AK2"/>
    <mergeCell ref="AA1:AB1"/>
    <mergeCell ref="AA2:AB2"/>
    <mergeCell ref="AF1:AG1"/>
    <mergeCell ref="AH1:AI1"/>
    <mergeCell ref="AF2:AG2"/>
    <mergeCell ref="AH2:AI2"/>
    <mergeCell ref="AP142:AS142"/>
    <mergeCell ref="V135:Y135"/>
    <mergeCell ref="Z135:AC135"/>
    <mergeCell ref="AH142:AK142"/>
    <mergeCell ref="AL142:AO142"/>
    <mergeCell ref="AD135:AG1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Srivastava, Akash</dc:creator>
  <cp:lastModifiedBy>Srivastava, Akash</cp:lastModifiedBy>
  <dcterms:created xsi:type="dcterms:W3CDTF">2017-06-26T12:17:22Z</dcterms:created>
  <dcterms:modified xsi:type="dcterms:W3CDTF">2018-11-22T15:11:56Z</dcterms:modified>
</cp:coreProperties>
</file>